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22215" windowHeight="12360" tabRatio="697" activeTab="1"/>
  </bookViews>
  <sheets>
    <sheet name="dievcata" sheetId="1" r:id="rId1"/>
    <sheet name="chlapci" sheetId="2" r:id="rId2"/>
    <sheet name="legenda" sheetId="3" r:id="rId3"/>
  </sheets>
  <externalReferences>
    <externalReference r:id="rId6"/>
  </externalReferences>
  <definedNames>
    <definedName name="_xlfn.AGGREGATE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<sst xmlns="http://schemas.openxmlformats.org/spreadsheetml/2006/main" count="1203" uniqueCount="351">
  <si>
    <t xml:space="preserve"> Slovenský horolezecký spolok JAMES</t>
  </si>
  <si>
    <t>poradie</t>
  </si>
  <si>
    <t>číslo preukazu federácie</t>
  </si>
  <si>
    <t>meno</t>
  </si>
  <si>
    <t>priezvisko</t>
  </si>
  <si>
    <t>dátum narodenia</t>
  </si>
  <si>
    <t>pohlavie</t>
  </si>
  <si>
    <t>kategória</t>
  </si>
  <si>
    <t>federácia</t>
  </si>
  <si>
    <t>krajina</t>
  </si>
  <si>
    <t>klub</t>
  </si>
  <si>
    <t>sponzor</t>
  </si>
  <si>
    <t>9.3.</t>
  </si>
  <si>
    <t>Brno Speed B</t>
  </si>
  <si>
    <t>Žilina Boulder A</t>
  </si>
  <si>
    <t xml:space="preserve"> Bratislava Boulder MSR </t>
  </si>
  <si>
    <t>body celkovo</t>
  </si>
  <si>
    <t>miesto</t>
  </si>
  <si>
    <t>Michaela</t>
  </si>
  <si>
    <t>Halenárová</t>
  </si>
  <si>
    <t>F</t>
  </si>
  <si>
    <t>U10</t>
  </si>
  <si>
    <t>SHS JAMES</t>
  </si>
  <si>
    <t>Slovak Republic</t>
  </si>
  <si>
    <t>Lezecká akadémia</t>
  </si>
  <si>
    <t>Aurora</t>
  </si>
  <si>
    <t>Uhríková</t>
  </si>
  <si>
    <t>HK Rozlomity Ke</t>
  </si>
  <si>
    <t>Elka</t>
  </si>
  <si>
    <t>Petoczová</t>
  </si>
  <si>
    <t>Miriam</t>
  </si>
  <si>
    <t>Kelemenova</t>
  </si>
  <si>
    <t>James Junior Team Bratislava</t>
  </si>
  <si>
    <t>Karolína</t>
  </si>
  <si>
    <t>Mrázová</t>
  </si>
  <si>
    <t>NIE</t>
  </si>
  <si>
    <t>Julka</t>
  </si>
  <si>
    <t>Lešková</t>
  </si>
  <si>
    <t>-</t>
  </si>
  <si>
    <t>Ema</t>
  </si>
  <si>
    <t>Dubovská</t>
  </si>
  <si>
    <t>CCCBBB</t>
  </si>
  <si>
    <t>Katarína</t>
  </si>
  <si>
    <t>Hollá</t>
  </si>
  <si>
    <t>U12</t>
  </si>
  <si>
    <t>LK Spider's nook</t>
  </si>
  <si>
    <t>Ellen</t>
  </si>
  <si>
    <t>Schöneckerová</t>
  </si>
  <si>
    <t>Viktória</t>
  </si>
  <si>
    <t>Sališová</t>
  </si>
  <si>
    <t>Horolezecký klub Zlaté Moravce</t>
  </si>
  <si>
    <t>Kristina</t>
  </si>
  <si>
    <t>Denčiaková</t>
  </si>
  <si>
    <t>hk Prometeus Handlová</t>
  </si>
  <si>
    <t>Zojka</t>
  </si>
  <si>
    <t>Slamková</t>
  </si>
  <si>
    <t>Laura</t>
  </si>
  <si>
    <t>Šuhalová</t>
  </si>
  <si>
    <t>HK IAMES LEVICE</t>
  </si>
  <si>
    <t>NSK, Mesto Levice</t>
  </si>
  <si>
    <t>Juliana</t>
  </si>
  <si>
    <t>Záňová</t>
  </si>
  <si>
    <t>METROPOL</t>
  </si>
  <si>
    <t>Tamarka</t>
  </si>
  <si>
    <t>Urdová</t>
  </si>
  <si>
    <t>Move Up Academy</t>
  </si>
  <si>
    <t>Adela</t>
  </si>
  <si>
    <t>Šebestová</t>
  </si>
  <si>
    <t>HK Filozof Bratislava</t>
  </si>
  <si>
    <t>Vertigokids</t>
  </si>
  <si>
    <t>Lívia</t>
  </si>
  <si>
    <t>Horniaková</t>
  </si>
  <si>
    <t>Hanka</t>
  </si>
  <si>
    <t>Zúbeková</t>
  </si>
  <si>
    <t>Nina</t>
  </si>
  <si>
    <t>Šandorová</t>
  </si>
  <si>
    <t>Therese</t>
  </si>
  <si>
    <t>Kučerová</t>
  </si>
  <si>
    <t>Lea</t>
  </si>
  <si>
    <t>Slobodová</t>
  </si>
  <si>
    <t>U14</t>
  </si>
  <si>
    <t>Zora</t>
  </si>
  <si>
    <t>Scholtzová</t>
  </si>
  <si>
    <t>HK Rozlomity Košice</t>
  </si>
  <si>
    <t>Simona</t>
  </si>
  <si>
    <t>Janíčková</t>
  </si>
  <si>
    <t>Zuzana</t>
  </si>
  <si>
    <t>Ličáková</t>
  </si>
  <si>
    <t>Vranova</t>
  </si>
  <si>
    <t>Paula</t>
  </si>
  <si>
    <t>Papšová</t>
  </si>
  <si>
    <t>HK Manín</t>
  </si>
  <si>
    <t>Balážová</t>
  </si>
  <si>
    <t>Kraslanová</t>
  </si>
  <si>
    <t>Tamara</t>
  </si>
  <si>
    <t>Szekeresova</t>
  </si>
  <si>
    <t>HK IAMES LEVICE,</t>
  </si>
  <si>
    <t>Huorková</t>
  </si>
  <si>
    <t>Ester</t>
  </si>
  <si>
    <t>Kalmárová</t>
  </si>
  <si>
    <t>Hana</t>
  </si>
  <si>
    <t>Júlia</t>
  </si>
  <si>
    <t>Modérová</t>
  </si>
  <si>
    <t>Taušová</t>
  </si>
  <si>
    <t>Natália</t>
  </si>
  <si>
    <t>Vančíková</t>
  </si>
  <si>
    <t>Jonáš</t>
  </si>
  <si>
    <t>Hudek</t>
  </si>
  <si>
    <t>M</t>
  </si>
  <si>
    <t>HK Trilkinson</t>
  </si>
  <si>
    <t>Juraj</t>
  </si>
  <si>
    <t>Gondžúr</t>
  </si>
  <si>
    <t>K2 Žilina</t>
  </si>
  <si>
    <t>Alan</t>
  </si>
  <si>
    <t>Sýkora</t>
  </si>
  <si>
    <t>Xavier</t>
  </si>
  <si>
    <t>Záň</t>
  </si>
  <si>
    <t>HK Metropol</t>
  </si>
  <si>
    <t>Michal</t>
  </si>
  <si>
    <t>Miroslav</t>
  </si>
  <si>
    <t>Mižičko</t>
  </si>
  <si>
    <t>Vertigo kids</t>
  </si>
  <si>
    <t>Martin</t>
  </si>
  <si>
    <t>Gális</t>
  </si>
  <si>
    <t>Mihál</t>
  </si>
  <si>
    <t>VERTIGO</t>
  </si>
  <si>
    <t>Peter</t>
  </si>
  <si>
    <t>Tončko</t>
  </si>
  <si>
    <t>HK Prometeus Handlová</t>
  </si>
  <si>
    <t>Timotej</t>
  </si>
  <si>
    <t>Ondrejka</t>
  </si>
  <si>
    <t>HK Zlaté Moravce</t>
  </si>
  <si>
    <t>rodičia</t>
  </si>
  <si>
    <t>Tobiáš</t>
  </si>
  <si>
    <t>Zázvorka</t>
  </si>
  <si>
    <t>Petranský</t>
  </si>
  <si>
    <t>10</t>
  </si>
  <si>
    <t>Paľa</t>
  </si>
  <si>
    <t>Marek</t>
  </si>
  <si>
    <t>Jančovič</t>
  </si>
  <si>
    <t>Rodič</t>
  </si>
  <si>
    <t>Timur</t>
  </si>
  <si>
    <t>Jaš</t>
  </si>
  <si>
    <t>HK Manín Považská Bystrica</t>
  </si>
  <si>
    <t>Leo</t>
  </si>
  <si>
    <t>Valent</t>
  </si>
  <si>
    <t>Matúš</t>
  </si>
  <si>
    <t>Marko</t>
  </si>
  <si>
    <t>Eduard</t>
  </si>
  <si>
    <t>Železník</t>
  </si>
  <si>
    <t>Regeš</t>
  </si>
  <si>
    <t>Válek</t>
  </si>
  <si>
    <t>MKŠK MODRA</t>
  </si>
  <si>
    <t>Svorad</t>
  </si>
  <si>
    <t>Lukáš</t>
  </si>
  <si>
    <t>HK Rozlomity KE</t>
  </si>
  <si>
    <t>Začka</t>
  </si>
  <si>
    <t>Tristan</t>
  </si>
  <si>
    <t>Vertigo</t>
  </si>
  <si>
    <t>Artur</t>
  </si>
  <si>
    <t>Pankuch</t>
  </si>
  <si>
    <t>Jakabovič</t>
  </si>
  <si>
    <t>Matúšek</t>
  </si>
  <si>
    <t>EST Vysoke Tatry</t>
  </si>
  <si>
    <t>Ivanič</t>
  </si>
  <si>
    <t>Jakub</t>
  </si>
  <si>
    <t>Papšo</t>
  </si>
  <si>
    <t>Bašo</t>
  </si>
  <si>
    <t>HK Manin</t>
  </si>
  <si>
    <t>Matias</t>
  </si>
  <si>
    <t>Rebroš</t>
  </si>
  <si>
    <t>Samuel</t>
  </si>
  <si>
    <t>Večerka</t>
  </si>
  <si>
    <t>Nečej</t>
  </si>
  <si>
    <t>HK Rozlomity</t>
  </si>
  <si>
    <t>Zajac</t>
  </si>
  <si>
    <t>Filip</t>
  </si>
  <si>
    <t>Veverka</t>
  </si>
  <si>
    <t>MSR SPLD</t>
  </si>
  <si>
    <r>
      <rPr>
        <sz val="11"/>
        <color indexed="8"/>
        <rFont val="Calibri"/>
        <family val="2"/>
      </rPr>
      <t>mies</t>
    </r>
    <r>
      <rPr>
        <sz val="12"/>
        <color indexed="8"/>
        <rFont val="Calibri"/>
        <family val="2"/>
      </rPr>
      <t>to</t>
    </r>
  </si>
  <si>
    <t>Kategoria A</t>
  </si>
  <si>
    <t>Kategoria B</t>
  </si>
  <si>
    <t>Kategoria C</t>
  </si>
  <si>
    <t>nečlen-</t>
  </si>
  <si>
    <t>neštartoval/a-</t>
  </si>
  <si>
    <t>Šperka</t>
  </si>
  <si>
    <t>Titus</t>
  </si>
  <si>
    <t>Stefansky</t>
  </si>
  <si>
    <t>Medvid</t>
  </si>
  <si>
    <t>Vertigo Kids</t>
  </si>
  <si>
    <t>Oliver</t>
  </si>
  <si>
    <t>Mládek</t>
  </si>
  <si>
    <t>Vertical Patrónka</t>
  </si>
  <si>
    <t>Yak a Yety</t>
  </si>
  <si>
    <t>Eliáš</t>
  </si>
  <si>
    <t>Kysela</t>
  </si>
  <si>
    <t>8.6.</t>
  </si>
  <si>
    <t>Trenčín Speed MSR</t>
  </si>
  <si>
    <t>Handlová Lead B</t>
  </si>
  <si>
    <t>Iveta</t>
  </si>
  <si>
    <t>Mamojková</t>
  </si>
  <si>
    <t>Tanya</t>
  </si>
  <si>
    <t>Nel</t>
  </si>
  <si>
    <t>Evelyn</t>
  </si>
  <si>
    <t>Pound</t>
  </si>
  <si>
    <t>Kara</t>
  </si>
  <si>
    <t>Andrej</t>
  </si>
  <si>
    <t>Gajdošovci</t>
  </si>
  <si>
    <t>Jerguš</t>
  </si>
  <si>
    <t>Beták</t>
  </si>
  <si>
    <t>Hudák</t>
  </si>
  <si>
    <t>Martina</t>
  </si>
  <si>
    <t>Buršíková</t>
  </si>
  <si>
    <t>Lujza</t>
  </si>
  <si>
    <t>Michalková</t>
  </si>
  <si>
    <t>CCC BBB</t>
  </si>
  <si>
    <t xml:space="preserve"> Driensky</t>
  </si>
  <si>
    <t>HK Manín Považká Bystrica</t>
  </si>
  <si>
    <t>Buček</t>
  </si>
  <si>
    <t>Sedlačko</t>
  </si>
  <si>
    <t>Henrich</t>
  </si>
  <si>
    <t>Senko</t>
  </si>
  <si>
    <t>Iames ružomberok</t>
  </si>
  <si>
    <t>Tomáš</t>
  </si>
  <si>
    <t>Fraňo</t>
  </si>
  <si>
    <t>Kamenický</t>
  </si>
  <si>
    <t>Vrchovský</t>
  </si>
  <si>
    <t>Bryan Philip</t>
  </si>
  <si>
    <t>Stone</t>
  </si>
  <si>
    <t>HK Moldava</t>
  </si>
  <si>
    <t>Adam</t>
  </si>
  <si>
    <t>Teniak</t>
  </si>
  <si>
    <t>LA SKALA</t>
  </si>
  <si>
    <t>Krutil</t>
  </si>
  <si>
    <t>Andreas</t>
  </si>
  <si>
    <t>Horolezecky klub Zlaté Moravce</t>
  </si>
  <si>
    <t>rodicia</t>
  </si>
  <si>
    <t>Daniel</t>
  </si>
  <si>
    <t>Kondrlík</t>
  </si>
  <si>
    <t>Gréta</t>
  </si>
  <si>
    <t>Orosová</t>
  </si>
  <si>
    <t>Lucia</t>
  </si>
  <si>
    <t>Miturová</t>
  </si>
  <si>
    <t>HK Baník Prievidza</t>
  </si>
  <si>
    <t>Terezka</t>
  </si>
  <si>
    <t>Danková</t>
  </si>
  <si>
    <t>Sára</t>
  </si>
  <si>
    <t>Lenka</t>
  </si>
  <si>
    <t>Kachničová</t>
  </si>
  <si>
    <t>Kopková</t>
  </si>
  <si>
    <t>Kira</t>
  </si>
  <si>
    <t>Schwartz</t>
  </si>
  <si>
    <t>Olívia</t>
  </si>
  <si>
    <t>Imreová</t>
  </si>
  <si>
    <t>Barbora</t>
  </si>
  <si>
    <t>Kováčová</t>
  </si>
  <si>
    <t>Dorota</t>
  </si>
  <si>
    <t>Mitrová</t>
  </si>
  <si>
    <t>Grófová</t>
  </si>
  <si>
    <t>Marková</t>
  </si>
  <si>
    <t>Teniaková</t>
  </si>
  <si>
    <t>Sluková</t>
  </si>
  <si>
    <t>Šimon</t>
  </si>
  <si>
    <t>Kán</t>
  </si>
  <si>
    <t>Ilovský</t>
  </si>
  <si>
    <t>Kováč</t>
  </si>
  <si>
    <t>Vaškovič</t>
  </si>
  <si>
    <t>Lezecka akademi/MKŠK Modra</t>
  </si>
  <si>
    <t>Kežmarok Boulder B</t>
  </si>
  <si>
    <t>Žilina Lead MSR</t>
  </si>
  <si>
    <t>Košice Lead A</t>
  </si>
  <si>
    <t>body L</t>
  </si>
  <si>
    <t>body B</t>
  </si>
  <si>
    <t>body S</t>
  </si>
  <si>
    <t>body 4</t>
  </si>
  <si>
    <t>body disciplína</t>
  </si>
  <si>
    <t>body poradie</t>
  </si>
  <si>
    <t>body Smin</t>
  </si>
  <si>
    <t>body Bmin</t>
  </si>
  <si>
    <t>body Lmin</t>
  </si>
  <si>
    <t>body B2</t>
  </si>
  <si>
    <t>body L2</t>
  </si>
  <si>
    <t>Štefan</t>
  </si>
  <si>
    <t>Kožuškanič</t>
  </si>
  <si>
    <t>Matej</t>
  </si>
  <si>
    <t>Šak</t>
  </si>
  <si>
    <t>Svetojansky</t>
  </si>
  <si>
    <t>HK Vabec</t>
  </si>
  <si>
    <t>BoulderŠopa</t>
  </si>
  <si>
    <t>Ontková</t>
  </si>
  <si>
    <t>Karolna</t>
  </si>
  <si>
    <t>Lukáčová</t>
  </si>
  <si>
    <t>Ella</t>
  </si>
  <si>
    <t>Trembová</t>
  </si>
  <si>
    <t>Eliška</t>
  </si>
  <si>
    <t>Bodorová</t>
  </si>
  <si>
    <t>Dorotka</t>
  </si>
  <si>
    <t>Grofova</t>
  </si>
  <si>
    <t>Dominika</t>
  </si>
  <si>
    <t>Olešová</t>
  </si>
  <si>
    <t>Melánia</t>
  </si>
  <si>
    <t>Maturová</t>
  </si>
  <si>
    <t>HK Slaňák Vranov nad Topľou</t>
  </si>
  <si>
    <t>HK JAMES LEVICE</t>
  </si>
  <si>
    <t>Rock Edge</t>
  </si>
  <si>
    <t>Lezecký klub LA SKALA</t>
  </si>
  <si>
    <t>Miháliková</t>
  </si>
  <si>
    <t>HK James Levice</t>
  </si>
  <si>
    <t>Aneta</t>
  </si>
  <si>
    <t>Truongová</t>
  </si>
  <si>
    <t>Kropáčová</t>
  </si>
  <si>
    <t>Alica</t>
  </si>
  <si>
    <t>Lezecke centrum LA SKALA</t>
  </si>
  <si>
    <t>Kopčanová</t>
  </si>
  <si>
    <t>Sandra</t>
  </si>
  <si>
    <t>Nikolaj</t>
  </si>
  <si>
    <t>Macejka</t>
  </si>
  <si>
    <t>ŠK WoodRock Poprad</t>
  </si>
  <si>
    <t>Simon</t>
  </si>
  <si>
    <t>Mahut</t>
  </si>
  <si>
    <t>Hauptvogel</t>
  </si>
  <si>
    <t>Petransky</t>
  </si>
  <si>
    <t>Patrik</t>
  </si>
  <si>
    <t>Poručansky</t>
  </si>
  <si>
    <t>Šmidovič</t>
  </si>
  <si>
    <t>Don Bosco Outdoor</t>
  </si>
  <si>
    <t>Matejička</t>
  </si>
  <si>
    <t>La skala</t>
  </si>
  <si>
    <t xml:space="preserve">Celkové poradie Slovenského pohára v lezení detí </t>
  </si>
  <si>
    <t>U12 dievčatá</t>
  </si>
  <si>
    <t>U10 dievčatá</t>
  </si>
  <si>
    <t>U14 dievčatá</t>
  </si>
  <si>
    <t>U10 chlapci</t>
  </si>
  <si>
    <t>U12 chlapci</t>
  </si>
  <si>
    <t>U14 chlapci</t>
  </si>
  <si>
    <t>Danka</t>
  </si>
  <si>
    <t>Vajdová</t>
  </si>
  <si>
    <t>Vidričková</t>
  </si>
  <si>
    <t>Rebeka</t>
  </si>
  <si>
    <t>Chuáčková</t>
  </si>
  <si>
    <t>Veronika</t>
  </si>
  <si>
    <t>Šibová</t>
  </si>
  <si>
    <t>Livia</t>
  </si>
  <si>
    <t>Perlíková</t>
  </si>
  <si>
    <t>Ježko</t>
  </si>
  <si>
    <t>Jakubec</t>
  </si>
  <si>
    <t>Mojžiš</t>
  </si>
  <si>
    <t>Gregor</t>
  </si>
  <si>
    <t>Gedeon</t>
  </si>
  <si>
    <t>Jambrich</t>
  </si>
  <si>
    <t>ROCK EDGE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</si>
</sst>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\ mmm/"/>
    <numFmt numFmtId="167" formatCode="dd/mm/yyyy"/>
    <numFmt numFmtId="168" formatCode="0.0000"/>
    <numFmt numFmtId="169" formatCode="0.0"/>
    <numFmt numFmtId="170" formatCode="[$-41B]d\.\ mmmm\ yyyy"/>
    <numFmt numFmtId="171" formatCode="d/m;@"/>
  </numFmts>
  <fonts count="104">
    <font>
      <sz val="11"/>
      <color indexed="8"/>
      <name val="Arial"/>
      <family val="2"/>
    </font>
    <font>
      <sz val="10"/>
      <name val="Arial"/>
      <family val="0"/>
    </font>
    <font>
      <sz val="10"/>
      <color indexed="8"/>
      <name val="Arial1"/>
      <family val="0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Arial"/>
      <family val="2"/>
    </font>
    <font>
      <b/>
      <sz val="9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0"/>
      <color indexed="62"/>
      <name val="Calibri"/>
      <family val="2"/>
    </font>
    <font>
      <b/>
      <sz val="9"/>
      <color indexed="10"/>
      <name val="Calibri"/>
      <family val="2"/>
    </font>
    <font>
      <sz val="9"/>
      <color indexed="62"/>
      <name val="Calibri"/>
      <family val="2"/>
    </font>
    <font>
      <sz val="9"/>
      <color indexed="63"/>
      <name val="Calibri"/>
      <family val="2"/>
    </font>
    <font>
      <sz val="9"/>
      <name val="Calibri"/>
      <family val="2"/>
    </font>
    <font>
      <sz val="9"/>
      <color indexed="56"/>
      <name val="Calibri"/>
      <family val="2"/>
    </font>
    <font>
      <b/>
      <sz val="9"/>
      <color indexed="16"/>
      <name val="Calibri"/>
      <family val="2"/>
    </font>
    <font>
      <b/>
      <sz val="9"/>
      <color indexed="17"/>
      <name val="Calibri"/>
      <family val="2"/>
    </font>
    <font>
      <b/>
      <sz val="12"/>
      <color indexed="8"/>
      <name val="Calibri"/>
      <family val="2"/>
    </font>
    <font>
      <b/>
      <sz val="14"/>
      <color indexed="44"/>
      <name val="Calibri"/>
      <family val="2"/>
    </font>
    <font>
      <b/>
      <sz val="14"/>
      <color indexed="10"/>
      <name val="Calibri"/>
      <family val="2"/>
    </font>
    <font>
      <b/>
      <sz val="14"/>
      <color indexed="17"/>
      <name val="Calibri"/>
      <family val="2"/>
    </font>
    <font>
      <b/>
      <sz val="14"/>
      <color indexed="55"/>
      <name val="Calibri"/>
      <family val="2"/>
    </font>
    <font>
      <sz val="9"/>
      <color indexed="59"/>
      <name val="Arial"/>
      <family val="2"/>
    </font>
    <font>
      <b/>
      <sz val="9"/>
      <color indexed="59"/>
      <name val="Calibri"/>
      <family val="2"/>
    </font>
    <font>
      <sz val="9"/>
      <color indexed="59"/>
      <name val="Calibri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sz val="9"/>
      <color indexed="17"/>
      <name val="Arial"/>
      <family val="2"/>
    </font>
    <font>
      <sz val="9"/>
      <color indexed="17"/>
      <name val="Calibri"/>
      <family val="2"/>
    </font>
    <font>
      <b/>
      <sz val="14"/>
      <color indexed="59"/>
      <name val="Calibri"/>
      <family val="2"/>
    </font>
    <font>
      <b/>
      <sz val="9"/>
      <color indexed="44"/>
      <name val="Calibri"/>
      <family val="2"/>
    </font>
    <font>
      <b/>
      <sz val="18"/>
      <color indexed="49"/>
      <name val="Calibri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44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8"/>
      <color indexed="56"/>
      <name val="Calibri"/>
      <family val="2"/>
    </font>
    <font>
      <b/>
      <sz val="9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rgb="FFFF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3" tint="-0.4999699890613556"/>
      <name val="Calibri"/>
      <family val="2"/>
    </font>
    <font>
      <b/>
      <sz val="9"/>
      <color theme="5" tint="-0.4999699890613556"/>
      <name val="Calibri"/>
      <family val="2"/>
    </font>
    <font>
      <b/>
      <sz val="9"/>
      <color rgb="FF00B050"/>
      <name val="Calibri"/>
      <family val="2"/>
    </font>
    <font>
      <b/>
      <sz val="14"/>
      <color theme="3" tint="0.5999900102615356"/>
      <name val="Calibri"/>
      <family val="2"/>
    </font>
    <font>
      <b/>
      <sz val="14"/>
      <color rgb="FFFF0000"/>
      <name val="Calibri"/>
      <family val="2"/>
    </font>
    <font>
      <b/>
      <sz val="14"/>
      <color rgb="FF00B050"/>
      <name val="Calibri"/>
      <family val="2"/>
    </font>
    <font>
      <b/>
      <sz val="14"/>
      <color theme="0" tint="-0.3499799966812134"/>
      <name val="Calibri"/>
      <family val="2"/>
    </font>
    <font>
      <sz val="9"/>
      <color theme="2" tint="-0.8999800086021423"/>
      <name val="Arial"/>
      <family val="2"/>
    </font>
    <font>
      <b/>
      <sz val="9"/>
      <color theme="2" tint="-0.8999800086021423"/>
      <name val="Calibri"/>
      <family val="2"/>
    </font>
    <font>
      <sz val="9"/>
      <color theme="2" tint="-0.8999800086021423"/>
      <name val="Calibri"/>
      <family val="2"/>
    </font>
    <font>
      <b/>
      <sz val="9"/>
      <color rgb="FF00B050"/>
      <name val="Arial"/>
      <family val="2"/>
    </font>
    <font>
      <b/>
      <sz val="9"/>
      <color rgb="FFFF0000"/>
      <name val="Arial"/>
      <family val="2"/>
    </font>
    <font>
      <sz val="9"/>
      <color rgb="FF00B050"/>
      <name val="Arial"/>
      <family val="2"/>
    </font>
    <font>
      <sz val="9"/>
      <color rgb="FF00B050"/>
      <name val="Calibri"/>
      <family val="2"/>
    </font>
    <font>
      <b/>
      <sz val="14"/>
      <color theme="2" tint="-0.8999800086021423"/>
      <name val="Calibri"/>
      <family val="2"/>
    </font>
    <font>
      <b/>
      <sz val="9"/>
      <color theme="3" tint="0.5999900102615356"/>
      <name val="Calibri"/>
      <family val="2"/>
    </font>
    <font>
      <b/>
      <sz val="18"/>
      <color theme="4"/>
      <name val="Calibri"/>
      <family val="2"/>
    </font>
    <font>
      <sz val="8"/>
      <color rgb="FF000000"/>
      <name val="Calibri"/>
      <family val="2"/>
    </font>
    <font>
      <b/>
      <sz val="8"/>
      <color theme="3" tint="0.5999900102615356"/>
      <name val="Calibri"/>
      <family val="2"/>
    </font>
    <font>
      <sz val="8"/>
      <color theme="3" tint="-0.4999699890613556"/>
      <name val="Calibri"/>
      <family val="2"/>
    </font>
    <font>
      <sz val="8"/>
      <color theme="1"/>
      <name val="Calibri"/>
      <family val="2"/>
    </font>
    <font>
      <b/>
      <sz val="9"/>
      <color rgb="FF000000"/>
      <name val="Calibri"/>
      <family val="2"/>
    </font>
    <font>
      <b/>
      <sz val="9"/>
      <color theme="3" tint="-0.4999699890613556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2" fillId="20" borderId="0" applyNumberFormat="0" applyBorder="0" applyAlignment="0" applyProtection="0"/>
    <xf numFmtId="0" fontId="3" fillId="0" borderId="0" applyBorder="0" applyProtection="0">
      <alignment/>
    </xf>
    <xf numFmtId="0" fontId="3" fillId="0" borderId="0" applyBorder="0" applyProtection="0">
      <alignment/>
    </xf>
    <xf numFmtId="0" fontId="63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2" fillId="0" borderId="0" applyBorder="0" applyProtection="0">
      <alignment/>
    </xf>
    <xf numFmtId="0" fontId="0" fillId="0" borderId="0">
      <alignment/>
      <protection/>
    </xf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4" borderId="8" applyNumberFormat="0" applyAlignment="0" applyProtection="0"/>
    <xf numFmtId="0" fontId="73" fillId="25" borderId="8" applyNumberFormat="0" applyAlignment="0" applyProtection="0"/>
    <xf numFmtId="0" fontId="74" fillId="25" borderId="9" applyNumberFormat="0" applyAlignment="0" applyProtection="0"/>
    <xf numFmtId="0" fontId="75" fillId="0" borderId="0" applyNumberFormat="0" applyFill="0" applyBorder="0" applyAlignment="0" applyProtection="0"/>
    <xf numFmtId="0" fontId="76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396">
    <xf numFmtId="0" fontId="0" fillId="0" borderId="0" xfId="0" applyAlignment="1">
      <alignment/>
    </xf>
    <xf numFmtId="0" fontId="3" fillId="0" borderId="0" xfId="36" applyNumberFormat="1" applyFont="1" applyFill="1" applyBorder="1" applyAlignment="1" applyProtection="1">
      <alignment/>
      <protection/>
    </xf>
    <xf numFmtId="0" fontId="3" fillId="0" borderId="10" xfId="36" applyNumberFormat="1" applyFont="1" applyFill="1" applyBorder="1" applyAlignment="1" applyProtection="1">
      <alignment horizontal="center" vertical="center" textRotation="90"/>
      <protection/>
    </xf>
    <xf numFmtId="0" fontId="3" fillId="0" borderId="11" xfId="36" applyNumberFormat="1" applyFont="1" applyFill="1" applyBorder="1" applyAlignment="1" applyProtection="1">
      <alignment horizontal="center" vertical="center" textRotation="90"/>
      <protection/>
    </xf>
    <xf numFmtId="0" fontId="3" fillId="0" borderId="0" xfId="36" applyNumberFormat="1" applyFont="1" applyFill="1" applyBorder="1" applyAlignment="1" applyProtection="1">
      <alignment horizontal="center" vertical="center" textRotation="90"/>
      <protection/>
    </xf>
    <xf numFmtId="0" fontId="0" fillId="33" borderId="12" xfId="36" applyNumberFormat="1" applyFont="1" applyFill="1" applyBorder="1" applyAlignment="1" applyProtection="1">
      <alignment horizontal="center"/>
      <protection/>
    </xf>
    <xf numFmtId="0" fontId="6" fillId="34" borderId="10" xfId="36" applyNumberFormat="1" applyFont="1" applyFill="1" applyBorder="1" applyAlignment="1" applyProtection="1">
      <alignment horizontal="center"/>
      <protection/>
    </xf>
    <xf numFmtId="0" fontId="4" fillId="35" borderId="13" xfId="36" applyNumberFormat="1" applyFont="1" applyFill="1" applyBorder="1" applyAlignment="1" applyProtection="1">
      <alignment horizontal="center" vertical="center"/>
      <protection/>
    </xf>
    <xf numFmtId="0" fontId="4" fillId="36" borderId="13" xfId="0" applyFont="1" applyFill="1" applyBorder="1" applyAlignment="1">
      <alignment horizontal="center" vertical="center" wrapText="1"/>
    </xf>
    <xf numFmtId="0" fontId="28" fillId="0" borderId="0" xfId="36" applyNumberFormat="1" applyFont="1" applyFill="1" applyBorder="1" applyAlignment="1" applyProtection="1">
      <alignment/>
      <protection/>
    </xf>
    <xf numFmtId="168" fontId="28" fillId="0" borderId="0" xfId="36" applyNumberFormat="1" applyFont="1" applyFill="1" applyBorder="1" applyAlignment="1" applyProtection="1">
      <alignment/>
      <protection/>
    </xf>
    <xf numFmtId="1" fontId="28" fillId="0" borderId="10" xfId="36" applyNumberFormat="1" applyFont="1" applyFill="1" applyBorder="1" applyAlignment="1" applyProtection="1">
      <alignment horizontal="center"/>
      <protection/>
    </xf>
    <xf numFmtId="1" fontId="29" fillId="0" borderId="10" xfId="36" applyNumberFormat="1" applyFont="1" applyFill="1" applyBorder="1" applyAlignment="1" applyProtection="1">
      <alignment horizontal="center"/>
      <protection/>
    </xf>
    <xf numFmtId="1" fontId="28" fillId="0" borderId="11" xfId="36" applyNumberFormat="1" applyFont="1" applyFill="1" applyBorder="1" applyAlignment="1" applyProtection="1">
      <alignment horizontal="center"/>
      <protection/>
    </xf>
    <xf numFmtId="1" fontId="28" fillId="0" borderId="0" xfId="36" applyNumberFormat="1" applyFont="1" applyFill="1" applyBorder="1" applyAlignment="1" applyProtection="1">
      <alignment horizontal="center"/>
      <protection/>
    </xf>
    <xf numFmtId="1" fontId="28" fillId="0" borderId="0" xfId="0" applyNumberFormat="1" applyFont="1" applyAlignment="1">
      <alignment horizontal="center"/>
    </xf>
    <xf numFmtId="1" fontId="28" fillId="0" borderId="14" xfId="36" applyNumberFormat="1" applyFont="1" applyFill="1" applyBorder="1" applyAlignment="1" applyProtection="1">
      <alignment horizontal="center"/>
      <protection/>
    </xf>
    <xf numFmtId="1" fontId="28" fillId="0" borderId="0" xfId="36" applyNumberFormat="1" applyFont="1" applyFill="1" applyBorder="1" applyAlignment="1" applyProtection="1">
      <alignment/>
      <protection/>
    </xf>
    <xf numFmtId="0" fontId="4" fillId="0" borderId="13" xfId="0" applyFont="1" applyBorder="1" applyAlignment="1">
      <alignment horizontal="center" vertical="center" wrapText="1"/>
    </xf>
    <xf numFmtId="0" fontId="4" fillId="37" borderId="13" xfId="36" applyFont="1" applyFill="1" applyBorder="1" applyAlignment="1" applyProtection="1">
      <alignment horizontal="center" vertical="center"/>
      <protection/>
    </xf>
    <xf numFmtId="0" fontId="4" fillId="38" borderId="13" xfId="0" applyFont="1" applyFill="1" applyBorder="1" applyAlignment="1">
      <alignment horizontal="center" vertical="center" wrapText="1"/>
    </xf>
    <xf numFmtId="1" fontId="4" fillId="37" borderId="13" xfId="36" applyNumberFormat="1" applyFont="1" applyFill="1" applyBorder="1" applyAlignment="1" applyProtection="1">
      <alignment horizontal="center" vertical="center"/>
      <protection/>
    </xf>
    <xf numFmtId="49" fontId="4" fillId="37" borderId="13" xfId="36" applyNumberFormat="1" applyFont="1" applyFill="1" applyBorder="1" applyAlignment="1" applyProtection="1">
      <alignment horizontal="center" vertical="center"/>
      <protection/>
    </xf>
    <xf numFmtId="1" fontId="77" fillId="0" borderId="13" xfId="0" applyNumberFormat="1" applyFont="1" applyBorder="1" applyAlignment="1">
      <alignment horizontal="center"/>
    </xf>
    <xf numFmtId="1" fontId="4" fillId="0" borderId="13" xfId="36" applyNumberFormat="1" applyFont="1" applyFill="1" applyBorder="1" applyAlignment="1" applyProtection="1">
      <alignment horizontal="center"/>
      <protection/>
    </xf>
    <xf numFmtId="1" fontId="4" fillId="37" borderId="13" xfId="36" applyNumberFormat="1" applyFont="1" applyFill="1" applyBorder="1" applyAlignment="1" applyProtection="1">
      <alignment horizontal="center"/>
      <protection/>
    </xf>
    <xf numFmtId="1" fontId="4" fillId="0" borderId="13" xfId="36" applyNumberFormat="1" applyFont="1" applyFill="1" applyBorder="1" applyAlignment="1" applyProtection="1">
      <alignment/>
      <protection/>
    </xf>
    <xf numFmtId="1" fontId="4" fillId="39" borderId="13" xfId="36" applyNumberFormat="1" applyFont="1" applyFill="1" applyBorder="1" applyAlignment="1" applyProtection="1">
      <alignment horizontal="center"/>
      <protection/>
    </xf>
    <xf numFmtId="1" fontId="4" fillId="40" borderId="13" xfId="36" applyNumberFormat="1" applyFont="1" applyFill="1" applyBorder="1" applyAlignment="1" applyProtection="1">
      <alignment horizontal="center"/>
      <protection/>
    </xf>
    <xf numFmtId="0" fontId="78" fillId="0" borderId="13" xfId="0" applyFont="1" applyBorder="1" applyAlignment="1">
      <alignment horizontal="center" vertical="center" wrapText="1"/>
    </xf>
    <xf numFmtId="0" fontId="4" fillId="0" borderId="13" xfId="36" applyNumberFormat="1" applyFont="1" applyFill="1" applyBorder="1" applyAlignment="1" applyProtection="1">
      <alignment horizontal="center" vertical="center"/>
      <protection/>
    </xf>
    <xf numFmtId="0" fontId="4" fillId="37" borderId="13" xfId="0" applyFont="1" applyFill="1" applyBorder="1" applyAlignment="1">
      <alignment horizontal="center" vertical="center" wrapText="1"/>
    </xf>
    <xf numFmtId="0" fontId="78" fillId="40" borderId="13" xfId="0" applyFont="1" applyFill="1" applyBorder="1" applyAlignment="1">
      <alignment horizontal="center" vertical="center" wrapText="1"/>
    </xf>
    <xf numFmtId="0" fontId="4" fillId="40" borderId="13" xfId="36" applyNumberFormat="1" applyFont="1" applyFill="1" applyBorder="1" applyAlignment="1" applyProtection="1">
      <alignment horizontal="center" vertical="center"/>
      <protection/>
    </xf>
    <xf numFmtId="1" fontId="4" fillId="33" borderId="13" xfId="36" applyNumberFormat="1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>
      <alignment horizontal="center" vertical="center" wrapText="1"/>
    </xf>
    <xf numFmtId="0" fontId="78" fillId="41" borderId="13" xfId="0" applyFont="1" applyFill="1" applyBorder="1" applyAlignment="1">
      <alignment horizontal="center" vertical="center" wrapText="1"/>
    </xf>
    <xf numFmtId="0" fontId="4" fillId="37" borderId="13" xfId="36" applyNumberFormat="1" applyFont="1" applyFill="1" applyBorder="1" applyAlignment="1" applyProtection="1">
      <alignment horizontal="center" vertical="center"/>
      <protection/>
    </xf>
    <xf numFmtId="0" fontId="31" fillId="0" borderId="13" xfId="36" applyNumberFormat="1" applyFont="1" applyFill="1" applyBorder="1" applyAlignment="1" applyProtection="1">
      <alignment horizontal="center" vertical="center"/>
      <protection/>
    </xf>
    <xf numFmtId="1" fontId="4" fillId="0" borderId="13" xfId="36" applyNumberFormat="1" applyFont="1" applyFill="1" applyBorder="1" applyAlignment="1" applyProtection="1">
      <alignment horizontal="center" vertical="center"/>
      <protection/>
    </xf>
    <xf numFmtId="0" fontId="4" fillId="37" borderId="13" xfId="0" applyNumberFormat="1" applyFont="1" applyFill="1" applyBorder="1" applyAlignment="1">
      <alignment horizontal="center" vertical="center"/>
    </xf>
    <xf numFmtId="0" fontId="4" fillId="36" borderId="13" xfId="36" applyNumberFormat="1" applyFont="1" applyFill="1" applyBorder="1" applyAlignment="1" applyProtection="1">
      <alignment horizontal="center" vertical="center"/>
      <protection/>
    </xf>
    <xf numFmtId="0" fontId="4" fillId="33" borderId="13" xfId="36" applyNumberFormat="1" applyFont="1" applyFill="1" applyBorder="1" applyAlignment="1" applyProtection="1">
      <alignment horizontal="center" vertical="center"/>
      <protection/>
    </xf>
    <xf numFmtId="0" fontId="4" fillId="39" borderId="13" xfId="36" applyNumberFormat="1" applyFont="1" applyFill="1" applyBorder="1" applyAlignment="1" applyProtection="1">
      <alignment horizontal="center" vertical="center"/>
      <protection/>
    </xf>
    <xf numFmtId="1" fontId="77" fillId="0" borderId="13" xfId="0" applyNumberFormat="1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79" fillId="0" borderId="13" xfId="0" applyFont="1" applyBorder="1" applyAlignment="1">
      <alignment horizontal="center" vertical="center"/>
    </xf>
    <xf numFmtId="1" fontId="31" fillId="0" borderId="13" xfId="36" applyNumberFormat="1" applyFont="1" applyFill="1" applyBorder="1" applyAlignment="1" applyProtection="1">
      <alignment horizontal="center" vertical="center"/>
      <protection/>
    </xf>
    <xf numFmtId="1" fontId="4" fillId="37" borderId="13" xfId="0" applyNumberFormat="1" applyFont="1" applyFill="1" applyBorder="1" applyAlignment="1">
      <alignment horizontal="center" vertical="center"/>
    </xf>
    <xf numFmtId="1" fontId="4" fillId="42" borderId="13" xfId="0" applyNumberFormat="1" applyFont="1" applyFill="1" applyBorder="1" applyAlignment="1">
      <alignment horizontal="center" vertical="center"/>
    </xf>
    <xf numFmtId="1" fontId="4" fillId="39" borderId="13" xfId="36" applyNumberFormat="1" applyFont="1" applyFill="1" applyBorder="1" applyAlignment="1" applyProtection="1">
      <alignment horizontal="center" vertical="center"/>
      <protection/>
    </xf>
    <xf numFmtId="1" fontId="4" fillId="0" borderId="13" xfId="36" applyNumberFormat="1" applyFont="1" applyFill="1" applyBorder="1" applyAlignment="1" applyProtection="1">
      <alignment horizontal="center"/>
      <protection/>
    </xf>
    <xf numFmtId="0" fontId="78" fillId="43" borderId="13" xfId="0" applyFont="1" applyFill="1" applyBorder="1" applyAlignment="1">
      <alignment horizontal="center" vertical="center" wrapText="1"/>
    </xf>
    <xf numFmtId="0" fontId="4" fillId="0" borderId="13" xfId="36" applyNumberFormat="1" applyFont="1" applyFill="1" applyBorder="1" applyAlignment="1" applyProtection="1">
      <alignment/>
      <protection/>
    </xf>
    <xf numFmtId="1" fontId="11" fillId="0" borderId="13" xfId="0" applyNumberFormat="1" applyFont="1" applyBorder="1" applyAlignment="1">
      <alignment horizontal="center"/>
    </xf>
    <xf numFmtId="1" fontId="4" fillId="37" borderId="13" xfId="46" applyNumberFormat="1" applyFont="1" applyFill="1" applyBorder="1" applyAlignment="1" applyProtection="1">
      <alignment horizontal="center" vertical="center"/>
      <protection/>
    </xf>
    <xf numFmtId="1" fontId="4" fillId="33" borderId="13" xfId="36" applyNumberFormat="1" applyFont="1" applyFill="1" applyBorder="1" applyAlignment="1" applyProtection="1">
      <alignment horizontal="center" vertical="center"/>
      <protection/>
    </xf>
    <xf numFmtId="169" fontId="11" fillId="0" borderId="13" xfId="0" applyNumberFormat="1" applyFont="1" applyBorder="1" applyAlignment="1">
      <alignment horizontal="center"/>
    </xf>
    <xf numFmtId="0" fontId="4" fillId="37" borderId="13" xfId="46" applyNumberFormat="1" applyFont="1" applyFill="1" applyBorder="1" applyAlignment="1" applyProtection="1">
      <alignment horizontal="center" vertical="center"/>
      <protection/>
    </xf>
    <xf numFmtId="1" fontId="7" fillId="0" borderId="13" xfId="36" applyNumberFormat="1" applyFont="1" applyFill="1" applyBorder="1" applyAlignment="1" applyProtection="1">
      <alignment horizontal="center" vertical="center"/>
      <protection/>
    </xf>
    <xf numFmtId="0" fontId="4" fillId="35" borderId="13" xfId="0" applyFont="1" applyFill="1" applyBorder="1" applyAlignment="1">
      <alignment horizontal="center" vertical="center" wrapText="1"/>
    </xf>
    <xf numFmtId="1" fontId="32" fillId="37" borderId="13" xfId="36" applyNumberFormat="1" applyFont="1" applyFill="1" applyBorder="1" applyAlignment="1" applyProtection="1">
      <alignment horizontal="center"/>
      <protection/>
    </xf>
    <xf numFmtId="1" fontId="4" fillId="39" borderId="13" xfId="36" applyNumberFormat="1" applyFont="1" applyFill="1" applyBorder="1" applyAlignment="1" applyProtection="1">
      <alignment/>
      <protection/>
    </xf>
    <xf numFmtId="1" fontId="4" fillId="38" borderId="13" xfId="36" applyNumberFormat="1" applyFont="1" applyFill="1" applyBorder="1" applyAlignment="1" applyProtection="1">
      <alignment horizontal="center"/>
      <protection/>
    </xf>
    <xf numFmtId="1" fontId="4" fillId="40" borderId="13" xfId="36" applyNumberFormat="1" applyFont="1" applyFill="1" applyBorder="1" applyAlignment="1" applyProtection="1">
      <alignment/>
      <protection/>
    </xf>
    <xf numFmtId="1" fontId="33" fillId="0" borderId="13" xfId="36" applyNumberFormat="1" applyFont="1" applyFill="1" applyBorder="1" applyAlignment="1" applyProtection="1">
      <alignment horizontal="center" vertical="center"/>
      <protection/>
    </xf>
    <xf numFmtId="0" fontId="33" fillId="40" borderId="13" xfId="46" applyFont="1" applyFill="1" applyBorder="1" applyAlignment="1">
      <alignment horizontal="center" vertical="center"/>
    </xf>
    <xf numFmtId="0" fontId="33" fillId="40" borderId="13" xfId="0" applyFont="1" applyFill="1" applyBorder="1" applyAlignment="1">
      <alignment horizontal="center" vertical="center"/>
    </xf>
    <xf numFmtId="0" fontId="79" fillId="40" borderId="13" xfId="0" applyFont="1" applyFill="1" applyBorder="1" applyAlignment="1">
      <alignment horizontal="center" vertical="center"/>
    </xf>
    <xf numFmtId="1" fontId="77" fillId="40" borderId="13" xfId="0" applyNumberFormat="1" applyFont="1" applyFill="1" applyBorder="1" applyAlignment="1">
      <alignment horizontal="center" vertical="center"/>
    </xf>
    <xf numFmtId="0" fontId="77" fillId="40" borderId="13" xfId="0" applyFont="1" applyFill="1" applyBorder="1" applyAlignment="1">
      <alignment horizontal="center" vertical="center"/>
    </xf>
    <xf numFmtId="1" fontId="4" fillId="40" borderId="13" xfId="36" applyNumberFormat="1" applyFont="1" applyFill="1" applyBorder="1" applyAlignment="1" applyProtection="1">
      <alignment horizontal="center" vertical="center"/>
      <protection/>
    </xf>
    <xf numFmtId="0" fontId="4" fillId="44" borderId="13" xfId="36" applyNumberFormat="1" applyFont="1" applyFill="1" applyBorder="1" applyAlignment="1" applyProtection="1">
      <alignment horizontal="center" vertical="center"/>
      <protection/>
    </xf>
    <xf numFmtId="0" fontId="4" fillId="40" borderId="13" xfId="0" applyFont="1" applyFill="1" applyBorder="1" applyAlignment="1">
      <alignment horizontal="center" vertical="center"/>
    </xf>
    <xf numFmtId="0" fontId="80" fillId="0" borderId="13" xfId="0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/>
    </xf>
    <xf numFmtId="1" fontId="4" fillId="0" borderId="13" xfId="36" applyNumberFormat="1" applyFont="1" applyFill="1" applyBorder="1" applyAlignment="1" applyProtection="1">
      <alignment/>
      <protection/>
    </xf>
    <xf numFmtId="49" fontId="4" fillId="0" borderId="13" xfId="36" applyNumberFormat="1" applyFont="1" applyFill="1" applyBorder="1" applyAlignment="1" applyProtection="1">
      <alignment/>
      <protection/>
    </xf>
    <xf numFmtId="0" fontId="81" fillId="0" borderId="13" xfId="0" applyFont="1" applyBorder="1" applyAlignment="1">
      <alignment horizontal="center" vertical="center" wrapText="1"/>
    </xf>
    <xf numFmtId="0" fontId="81" fillId="37" borderId="13" xfId="0" applyFont="1" applyFill="1" applyBorder="1" applyAlignment="1">
      <alignment horizontal="center" vertical="center" wrapText="1"/>
    </xf>
    <xf numFmtId="0" fontId="81" fillId="0" borderId="13" xfId="36" applyNumberFormat="1" applyFont="1" applyFill="1" applyBorder="1" applyAlignment="1" applyProtection="1">
      <alignment horizontal="center" vertical="center"/>
      <protection/>
    </xf>
    <xf numFmtId="1" fontId="81" fillId="37" borderId="13" xfId="36" applyNumberFormat="1" applyFont="1" applyFill="1" applyBorder="1" applyAlignment="1" applyProtection="1">
      <alignment horizontal="center" vertical="center"/>
      <protection/>
    </xf>
    <xf numFmtId="49" fontId="81" fillId="37" borderId="13" xfId="36" applyNumberFormat="1" applyFont="1" applyFill="1" applyBorder="1" applyAlignment="1" applyProtection="1">
      <alignment horizontal="center" vertical="center"/>
      <protection/>
    </xf>
    <xf numFmtId="0" fontId="81" fillId="37" borderId="13" xfId="36" applyFont="1" applyFill="1" applyBorder="1" applyAlignment="1" applyProtection="1">
      <alignment horizontal="center" vertical="center"/>
      <protection/>
    </xf>
    <xf numFmtId="0" fontId="81" fillId="40" borderId="13" xfId="0" applyFont="1" applyFill="1" applyBorder="1" applyAlignment="1">
      <alignment horizontal="center" vertical="center" wrapText="1"/>
    </xf>
    <xf numFmtId="0" fontId="81" fillId="40" borderId="13" xfId="46" applyFont="1" applyFill="1" applyBorder="1" applyAlignment="1">
      <alignment horizontal="center" vertical="center"/>
    </xf>
    <xf numFmtId="0" fontId="81" fillId="40" borderId="13" xfId="0" applyFont="1" applyFill="1" applyBorder="1" applyAlignment="1">
      <alignment horizontal="center" vertical="center"/>
    </xf>
    <xf numFmtId="0" fontId="81" fillId="33" borderId="13" xfId="0" applyFont="1" applyFill="1" applyBorder="1" applyAlignment="1">
      <alignment horizontal="center" vertical="center" wrapText="1"/>
    </xf>
    <xf numFmtId="0" fontId="4" fillId="40" borderId="13" xfId="0" applyFont="1" applyFill="1" applyBorder="1" applyAlignment="1">
      <alignment horizontal="center" vertical="center" wrapText="1"/>
    </xf>
    <xf numFmtId="1" fontId="4" fillId="44" borderId="13" xfId="36" applyNumberFormat="1" applyFont="1" applyFill="1" applyBorder="1" applyAlignment="1" applyProtection="1">
      <alignment horizontal="center" vertical="center"/>
      <protection/>
    </xf>
    <xf numFmtId="1" fontId="4" fillId="36" borderId="13" xfId="36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11" fillId="0" borderId="15" xfId="36" applyNumberFormat="1" applyFont="1" applyFill="1" applyBorder="1" applyAlignment="1" applyProtection="1">
      <alignment horizontal="center" vertical="center" textRotation="90"/>
      <protection/>
    </xf>
    <xf numFmtId="166" fontId="11" fillId="0" borderId="15" xfId="36" applyNumberFormat="1" applyFont="1" applyFill="1" applyBorder="1" applyAlignment="1" applyProtection="1">
      <alignment horizontal="center" vertical="center" textRotation="90"/>
      <protection/>
    </xf>
    <xf numFmtId="14" fontId="11" fillId="0" borderId="15" xfId="36" applyNumberFormat="1" applyFont="1" applyFill="1" applyBorder="1" applyAlignment="1" applyProtection="1">
      <alignment horizontal="center" vertical="center" textRotation="90"/>
      <protection/>
    </xf>
    <xf numFmtId="16" fontId="11" fillId="0" borderId="15" xfId="36" applyNumberFormat="1" applyFont="1" applyFill="1" applyBorder="1" applyAlignment="1" applyProtection="1">
      <alignment horizontal="center" vertical="center" textRotation="90"/>
      <protection/>
    </xf>
    <xf numFmtId="171" fontId="80" fillId="0" borderId="15" xfId="36" applyNumberFormat="1" applyFont="1" applyFill="1" applyBorder="1" applyAlignment="1" applyProtection="1">
      <alignment horizontal="center" vertical="center" textRotation="90"/>
      <protection/>
    </xf>
    <xf numFmtId="171" fontId="7" fillId="0" borderId="15" xfId="36" applyNumberFormat="1" applyFont="1" applyFill="1" applyBorder="1" applyAlignment="1" applyProtection="1">
      <alignment horizontal="center" vertical="center" textRotation="90"/>
      <protection/>
    </xf>
    <xf numFmtId="171" fontId="7" fillId="0" borderId="16" xfId="36" applyNumberFormat="1" applyFont="1" applyFill="1" applyBorder="1" applyAlignment="1" applyProtection="1">
      <alignment horizontal="center"/>
      <protection/>
    </xf>
    <xf numFmtId="171" fontId="7" fillId="0" borderId="17" xfId="36" applyNumberFormat="1" applyFont="1" applyFill="1" applyBorder="1" applyAlignment="1" applyProtection="1">
      <alignment horizontal="center"/>
      <protection/>
    </xf>
    <xf numFmtId="0" fontId="79" fillId="0" borderId="13" xfId="0" applyFont="1" applyBorder="1" applyAlignment="1">
      <alignment horizontal="center" vertical="center" shrinkToFit="1"/>
    </xf>
    <xf numFmtId="0" fontId="4" fillId="38" borderId="13" xfId="36" applyNumberFormat="1" applyFont="1" applyFill="1" applyBorder="1" applyAlignment="1" applyProtection="1">
      <alignment horizontal="center" vertical="center"/>
      <protection/>
    </xf>
    <xf numFmtId="0" fontId="79" fillId="0" borderId="13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3" fillId="40" borderId="13" xfId="0" applyFont="1" applyFill="1" applyBorder="1" applyAlignment="1">
      <alignment horizontal="center" vertical="center" wrapText="1"/>
    </xf>
    <xf numFmtId="1" fontId="4" fillId="37" borderId="13" xfId="36" applyNumberFormat="1" applyFont="1" applyFill="1" applyBorder="1" applyAlignment="1" applyProtection="1">
      <alignment horizontal="center"/>
      <protection/>
    </xf>
    <xf numFmtId="1" fontId="7" fillId="0" borderId="13" xfId="36" applyNumberFormat="1" applyFont="1" applyFill="1" applyBorder="1" applyAlignment="1" applyProtection="1">
      <alignment horizontal="center" vertical="center"/>
      <protection/>
    </xf>
    <xf numFmtId="0" fontId="4" fillId="0" borderId="13" xfId="36" applyNumberFormat="1" applyFont="1" applyFill="1" applyBorder="1" applyAlignment="1" applyProtection="1">
      <alignment horizontal="center"/>
      <protection/>
    </xf>
    <xf numFmtId="0" fontId="33" fillId="0" borderId="18" xfId="36" applyNumberFormat="1" applyFont="1" applyFill="1" applyBorder="1" applyAlignment="1" applyProtection="1">
      <alignment horizontal="center" vertical="center" textRotation="90"/>
      <protection/>
    </xf>
    <xf numFmtId="0" fontId="33" fillId="0" borderId="19" xfId="36" applyNumberFormat="1" applyFont="1" applyFill="1" applyBorder="1" applyAlignment="1" applyProtection="1">
      <alignment horizontal="center" vertical="center" textRotation="90"/>
      <protection/>
    </xf>
    <xf numFmtId="0" fontId="33" fillId="0" borderId="20" xfId="36" applyNumberFormat="1" applyFont="1" applyFill="1" applyBorder="1" applyAlignment="1" applyProtection="1">
      <alignment horizontal="center" vertical="center" textRotation="90"/>
      <protection/>
    </xf>
    <xf numFmtId="0" fontId="33" fillId="0" borderId="21" xfId="36" applyNumberFormat="1" applyFont="1" applyFill="1" applyBorder="1" applyAlignment="1" applyProtection="1">
      <alignment horizontal="center" vertical="center" textRotation="90"/>
      <protection/>
    </xf>
    <xf numFmtId="0" fontId="33" fillId="45" borderId="22" xfId="36" applyNumberFormat="1" applyFont="1" applyFill="1" applyBorder="1" applyAlignment="1" applyProtection="1">
      <alignment horizontal="center" textRotation="90"/>
      <protection/>
    </xf>
    <xf numFmtId="0" fontId="33" fillId="46" borderId="22" xfId="36" applyNumberFormat="1" applyFont="1" applyFill="1" applyBorder="1" applyAlignment="1" applyProtection="1">
      <alignment horizontal="center" textRotation="90"/>
      <protection/>
    </xf>
    <xf numFmtId="0" fontId="33" fillId="29" borderId="20" xfId="36" applyNumberFormat="1" applyFont="1" applyFill="1" applyBorder="1" applyAlignment="1" applyProtection="1">
      <alignment horizontal="center" textRotation="90"/>
      <protection/>
    </xf>
    <xf numFmtId="0" fontId="33" fillId="29" borderId="23" xfId="36" applyNumberFormat="1" applyFont="1" applyFill="1" applyBorder="1" applyAlignment="1" applyProtection="1">
      <alignment horizontal="center" textRotation="90"/>
      <protection/>
    </xf>
    <xf numFmtId="0" fontId="4" fillId="40" borderId="0" xfId="0" applyFont="1" applyFill="1" applyBorder="1" applyAlignment="1">
      <alignment/>
    </xf>
    <xf numFmtId="0" fontId="0" fillId="2" borderId="0" xfId="0" applyFill="1" applyAlignment="1">
      <alignment/>
    </xf>
    <xf numFmtId="0" fontId="4" fillId="47" borderId="13" xfId="36" applyNumberFormat="1" applyFont="1" applyFill="1" applyBorder="1" applyAlignment="1" applyProtection="1">
      <alignment horizontal="center" vertical="center"/>
      <protection/>
    </xf>
    <xf numFmtId="171" fontId="7" fillId="2" borderId="16" xfId="36" applyNumberFormat="1" applyFont="1" applyFill="1" applyBorder="1" applyAlignment="1" applyProtection="1">
      <alignment horizontal="center"/>
      <protection/>
    </xf>
    <xf numFmtId="0" fontId="33" fillId="2" borderId="22" xfId="36" applyNumberFormat="1" applyFont="1" applyFill="1" applyBorder="1" applyAlignment="1" applyProtection="1">
      <alignment horizontal="center" textRotation="90"/>
      <protection/>
    </xf>
    <xf numFmtId="0" fontId="82" fillId="4" borderId="24" xfId="36" applyNumberFormat="1" applyFont="1" applyFill="1" applyBorder="1" applyAlignment="1" applyProtection="1">
      <alignment horizontal="center" vertical="center" textRotation="90"/>
      <protection/>
    </xf>
    <xf numFmtId="0" fontId="82" fillId="4" borderId="20" xfId="36" applyNumberFormat="1" applyFont="1" applyFill="1" applyBorder="1" applyAlignment="1" applyProtection="1">
      <alignment horizontal="center" vertical="center" textRotation="90"/>
      <protection/>
    </xf>
    <xf numFmtId="1" fontId="82" fillId="4" borderId="13" xfId="36" applyNumberFormat="1" applyFont="1" applyFill="1" applyBorder="1" applyAlignment="1" applyProtection="1">
      <alignment horizontal="center" vertical="center"/>
      <protection/>
    </xf>
    <xf numFmtId="0" fontId="82" fillId="48" borderId="13" xfId="0" applyNumberFormat="1" applyFont="1" applyFill="1" applyBorder="1" applyAlignment="1">
      <alignment horizontal="center" vertical="center"/>
    </xf>
    <xf numFmtId="171" fontId="83" fillId="4" borderId="24" xfId="36" applyNumberFormat="1" applyFont="1" applyFill="1" applyBorder="1" applyAlignment="1" applyProtection="1">
      <alignment horizontal="center" vertical="center" textRotation="90"/>
      <protection/>
    </xf>
    <xf numFmtId="0" fontId="83" fillId="4" borderId="20" xfId="36" applyNumberFormat="1" applyFont="1" applyFill="1" applyBorder="1" applyAlignment="1" applyProtection="1">
      <alignment horizontal="center" vertical="center" textRotation="90"/>
      <protection/>
    </xf>
    <xf numFmtId="0" fontId="83" fillId="48" borderId="13" xfId="0" applyNumberFormat="1" applyFont="1" applyFill="1" applyBorder="1" applyAlignment="1">
      <alignment horizontal="center" vertical="center"/>
    </xf>
    <xf numFmtId="171" fontId="77" fillId="4" borderId="25" xfId="36" applyNumberFormat="1" applyFont="1" applyFill="1" applyBorder="1" applyAlignment="1" applyProtection="1">
      <alignment horizontal="center" vertical="center" textRotation="90"/>
      <protection/>
    </xf>
    <xf numFmtId="0" fontId="77" fillId="4" borderId="23" xfId="36" applyNumberFormat="1" applyFont="1" applyFill="1" applyBorder="1" applyAlignment="1" applyProtection="1">
      <alignment horizontal="center" vertical="center" textRotation="90"/>
      <protection/>
    </xf>
    <xf numFmtId="0" fontId="77" fillId="48" borderId="13" xfId="0" applyNumberFormat="1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4" fillId="48" borderId="13" xfId="36" applyNumberFormat="1" applyFont="1" applyFill="1" applyBorder="1" applyAlignment="1" applyProtection="1">
      <alignment horizontal="center" vertical="center"/>
      <protection/>
    </xf>
    <xf numFmtId="171" fontId="7" fillId="4" borderId="16" xfId="36" applyNumberFormat="1" applyFont="1" applyFill="1" applyBorder="1" applyAlignment="1" applyProtection="1">
      <alignment horizontal="center"/>
      <protection/>
    </xf>
    <xf numFmtId="0" fontId="33" fillId="4" borderId="20" xfId="36" applyNumberFormat="1" applyFont="1" applyFill="1" applyBorder="1" applyAlignment="1" applyProtection="1">
      <alignment horizontal="center" textRotation="90"/>
      <protection/>
    </xf>
    <xf numFmtId="171" fontId="7" fillId="4" borderId="17" xfId="36" applyNumberFormat="1" applyFont="1" applyFill="1" applyBorder="1" applyAlignment="1" applyProtection="1">
      <alignment horizontal="center"/>
      <protection/>
    </xf>
    <xf numFmtId="0" fontId="33" fillId="4" borderId="23" xfId="36" applyNumberFormat="1" applyFont="1" applyFill="1" applyBorder="1" applyAlignment="1" applyProtection="1">
      <alignment horizontal="center" textRotation="90"/>
      <protection/>
    </xf>
    <xf numFmtId="0" fontId="7" fillId="39" borderId="13" xfId="36" applyNumberFormat="1" applyFont="1" applyFill="1" applyBorder="1" applyAlignment="1" applyProtection="1">
      <alignment horizontal="center" vertical="center"/>
      <protection/>
    </xf>
    <xf numFmtId="0" fontId="11" fillId="37" borderId="13" xfId="36" applyNumberFormat="1" applyFont="1" applyFill="1" applyBorder="1" applyAlignment="1" applyProtection="1">
      <alignment horizontal="center" vertical="center"/>
      <protection/>
    </xf>
    <xf numFmtId="0" fontId="31" fillId="40" borderId="13" xfId="36" applyNumberFormat="1" applyFont="1" applyFill="1" applyBorder="1" applyAlignment="1" applyProtection="1">
      <alignment horizontal="center" vertical="center"/>
      <protection/>
    </xf>
    <xf numFmtId="0" fontId="11" fillId="0" borderId="13" xfId="36" applyNumberFormat="1" applyFont="1" applyFill="1" applyBorder="1" applyAlignment="1" applyProtection="1">
      <alignment horizontal="center" vertical="center"/>
      <protection/>
    </xf>
    <xf numFmtId="0" fontId="81" fillId="39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/>
    </xf>
    <xf numFmtId="0" fontId="37" fillId="40" borderId="13" xfId="36" applyNumberFormat="1" applyFont="1" applyFill="1" applyBorder="1" applyAlignment="1" applyProtection="1">
      <alignment horizontal="left" vertical="center" textRotation="15"/>
      <protection/>
    </xf>
    <xf numFmtId="49" fontId="11" fillId="0" borderId="13" xfId="36" applyNumberFormat="1" applyFont="1" applyFill="1" applyBorder="1" applyAlignment="1" applyProtection="1">
      <alignment horizontal="center" vertical="center"/>
      <protection/>
    </xf>
    <xf numFmtId="1" fontId="4" fillId="39" borderId="13" xfId="36" applyNumberFormat="1" applyFont="1" applyFill="1" applyBorder="1" applyAlignment="1" applyProtection="1">
      <alignment/>
      <protection/>
    </xf>
    <xf numFmtId="0" fontId="0" fillId="40" borderId="0" xfId="0" applyFill="1" applyAlignment="1">
      <alignment/>
    </xf>
    <xf numFmtId="0" fontId="8" fillId="40" borderId="0" xfId="0" applyFont="1" applyFill="1" applyAlignment="1">
      <alignment/>
    </xf>
    <xf numFmtId="0" fontId="84" fillId="40" borderId="0" xfId="36" applyNumberFormat="1" applyFont="1" applyFill="1" applyBorder="1" applyAlignment="1" applyProtection="1">
      <alignment horizontal="center" vertical="center"/>
      <protection/>
    </xf>
    <xf numFmtId="0" fontId="85" fillId="40" borderId="0" xfId="36" applyNumberFormat="1" applyFont="1" applyFill="1" applyBorder="1" applyAlignment="1" applyProtection="1">
      <alignment horizontal="center" vertical="center"/>
      <protection/>
    </xf>
    <xf numFmtId="0" fontId="86" fillId="40" borderId="0" xfId="36" applyNumberFormat="1" applyFont="1" applyFill="1" applyBorder="1" applyAlignment="1" applyProtection="1">
      <alignment horizontal="center" vertical="center"/>
      <protection/>
    </xf>
    <xf numFmtId="14" fontId="87" fillId="40" borderId="0" xfId="36" applyNumberFormat="1" applyFont="1" applyFill="1" applyBorder="1" applyAlignment="1" applyProtection="1">
      <alignment horizontal="center"/>
      <protection/>
    </xf>
    <xf numFmtId="0" fontId="82" fillId="49" borderId="24" xfId="36" applyNumberFormat="1" applyFont="1" applyFill="1" applyBorder="1" applyAlignment="1" applyProtection="1">
      <alignment horizontal="center" vertical="center" textRotation="90"/>
      <protection/>
    </xf>
    <xf numFmtId="0" fontId="82" fillId="49" borderId="22" xfId="36" applyNumberFormat="1" applyFont="1" applyFill="1" applyBorder="1" applyAlignment="1" applyProtection="1">
      <alignment horizontal="center" vertical="center" textRotation="90"/>
      <protection/>
    </xf>
    <xf numFmtId="0" fontId="82" fillId="50" borderId="13" xfId="0" applyNumberFormat="1" applyFont="1" applyFill="1" applyBorder="1" applyAlignment="1">
      <alignment horizontal="center" vertical="center"/>
    </xf>
    <xf numFmtId="0" fontId="82" fillId="49" borderId="13" xfId="36" applyNumberFormat="1" applyFont="1" applyFill="1" applyBorder="1" applyAlignment="1" applyProtection="1">
      <alignment horizontal="center" vertical="center"/>
      <protection/>
    </xf>
    <xf numFmtId="1" fontId="82" fillId="49" borderId="13" xfId="36" applyNumberFormat="1" applyFont="1" applyFill="1" applyBorder="1" applyAlignment="1" applyProtection="1">
      <alignment horizontal="center" vertical="center"/>
      <protection/>
    </xf>
    <xf numFmtId="1" fontId="82" fillId="50" borderId="13" xfId="36" applyNumberFormat="1" applyFont="1" applyFill="1" applyBorder="1" applyAlignment="1" applyProtection="1">
      <alignment horizontal="center" vertical="center"/>
      <protection/>
    </xf>
    <xf numFmtId="0" fontId="83" fillId="49" borderId="13" xfId="36" applyNumberFormat="1" applyFont="1" applyFill="1" applyBorder="1" applyAlignment="1" applyProtection="1">
      <alignment horizontal="center" vertical="center"/>
      <protection/>
    </xf>
    <xf numFmtId="0" fontId="83" fillId="50" borderId="13" xfId="0" applyNumberFormat="1" applyFont="1" applyFill="1" applyBorder="1" applyAlignment="1">
      <alignment horizontal="center" vertical="center"/>
    </xf>
    <xf numFmtId="0" fontId="77" fillId="12" borderId="13" xfId="36" applyNumberFormat="1" applyFont="1" applyFill="1" applyBorder="1" applyAlignment="1" applyProtection="1">
      <alignment horizontal="center" vertical="center"/>
      <protection/>
    </xf>
    <xf numFmtId="0" fontId="77" fillId="51" borderId="13" xfId="0" applyNumberFormat="1" applyFont="1" applyFill="1" applyBorder="1" applyAlignment="1">
      <alignment horizontal="center" vertical="center"/>
    </xf>
    <xf numFmtId="0" fontId="77" fillId="12" borderId="22" xfId="36" applyNumberFormat="1" applyFont="1" applyFill="1" applyBorder="1" applyAlignment="1" applyProtection="1">
      <alignment horizontal="center" vertical="center" textRotation="90"/>
      <protection/>
    </xf>
    <xf numFmtId="0" fontId="83" fillId="12" borderId="22" xfId="36" applyNumberFormat="1" applyFont="1" applyFill="1" applyBorder="1" applyAlignment="1" applyProtection="1">
      <alignment horizontal="center" vertical="center" textRotation="90"/>
      <protection/>
    </xf>
    <xf numFmtId="0" fontId="82" fillId="12" borderId="22" xfId="36" applyNumberFormat="1" applyFont="1" applyFill="1" applyBorder="1" applyAlignment="1" applyProtection="1">
      <alignment horizontal="center" vertical="center" textRotation="90"/>
      <protection/>
    </xf>
    <xf numFmtId="0" fontId="82" fillId="51" borderId="13" xfId="0" applyNumberFormat="1" applyFont="1" applyFill="1" applyBorder="1" applyAlignment="1">
      <alignment horizontal="center" vertical="center"/>
    </xf>
    <xf numFmtId="1" fontId="82" fillId="12" borderId="13" xfId="36" applyNumberFormat="1" applyFont="1" applyFill="1" applyBorder="1" applyAlignment="1" applyProtection="1">
      <alignment horizontal="center" vertical="center"/>
      <protection/>
    </xf>
    <xf numFmtId="0" fontId="83" fillId="12" borderId="13" xfId="36" applyNumberFormat="1" applyFont="1" applyFill="1" applyBorder="1" applyAlignment="1" applyProtection="1">
      <alignment horizontal="center" vertical="center"/>
      <protection/>
    </xf>
    <xf numFmtId="0" fontId="83" fillId="51" borderId="13" xfId="0" applyNumberFormat="1" applyFont="1" applyFill="1" applyBorder="1" applyAlignment="1">
      <alignment horizontal="center" vertical="center"/>
    </xf>
    <xf numFmtId="171" fontId="82" fillId="12" borderId="24" xfId="36" applyNumberFormat="1" applyFont="1" applyFill="1" applyBorder="1" applyAlignment="1" applyProtection="1">
      <alignment horizontal="center" vertical="center" textRotation="90"/>
      <protection/>
    </xf>
    <xf numFmtId="0" fontId="83" fillId="12" borderId="24" xfId="36" applyNumberFormat="1" applyFont="1" applyFill="1" applyBorder="1" applyAlignment="1" applyProtection="1">
      <alignment horizontal="center" vertical="center" textRotation="90"/>
      <protection/>
    </xf>
    <xf numFmtId="0" fontId="77" fillId="12" borderId="24" xfId="36" applyNumberFormat="1" applyFont="1" applyFill="1" applyBorder="1" applyAlignment="1" applyProtection="1">
      <alignment horizontal="center" vertical="center" textRotation="90"/>
      <protection/>
    </xf>
    <xf numFmtId="0" fontId="83" fillId="49" borderId="24" xfId="36" applyNumberFormat="1" applyFont="1" applyFill="1" applyBorder="1" applyAlignment="1" applyProtection="1">
      <alignment horizontal="center" vertical="center" textRotation="90"/>
      <protection/>
    </xf>
    <xf numFmtId="0" fontId="83" fillId="49" borderId="22" xfId="36" applyNumberFormat="1" applyFont="1" applyFill="1" applyBorder="1" applyAlignment="1" applyProtection="1">
      <alignment horizontal="center" vertical="center" textRotation="90"/>
      <protection/>
    </xf>
    <xf numFmtId="0" fontId="33" fillId="49" borderId="22" xfId="36" applyNumberFormat="1" applyFont="1" applyFill="1" applyBorder="1" applyAlignment="1" applyProtection="1">
      <alignment horizontal="center" vertical="center" textRotation="90"/>
      <protection/>
    </xf>
    <xf numFmtId="0" fontId="33" fillId="49" borderId="22" xfId="36" applyNumberFormat="1" applyFont="1" applyFill="1" applyBorder="1" applyAlignment="1" applyProtection="1">
      <alignment horizontal="center" textRotation="90"/>
      <protection/>
    </xf>
    <xf numFmtId="1" fontId="83" fillId="49" borderId="13" xfId="36" applyNumberFormat="1" applyFont="1" applyFill="1" applyBorder="1" applyAlignment="1" applyProtection="1">
      <alignment horizontal="center" vertical="center"/>
      <protection/>
    </xf>
    <xf numFmtId="1" fontId="77" fillId="12" borderId="13" xfId="36" applyNumberFormat="1" applyFont="1" applyFill="1" applyBorder="1" applyAlignment="1" applyProtection="1">
      <alignment horizontal="center" vertical="center"/>
      <protection/>
    </xf>
    <xf numFmtId="1" fontId="77" fillId="52" borderId="13" xfId="36" applyNumberFormat="1" applyFont="1" applyFill="1" applyBorder="1" applyAlignment="1" applyProtection="1">
      <alignment horizontal="center" vertical="center"/>
      <protection/>
    </xf>
    <xf numFmtId="1" fontId="83" fillId="12" borderId="13" xfId="36" applyNumberFormat="1" applyFont="1" applyFill="1" applyBorder="1" applyAlignment="1" applyProtection="1">
      <alignment horizontal="center" vertical="center"/>
      <protection/>
    </xf>
    <xf numFmtId="1" fontId="82" fillId="12" borderId="13" xfId="36" applyNumberFormat="1" applyFont="1" applyFill="1" applyBorder="1" applyAlignment="1" applyProtection="1">
      <alignment horizontal="center"/>
      <protection/>
    </xf>
    <xf numFmtId="0" fontId="4" fillId="53" borderId="13" xfId="36" applyNumberFormat="1" applyFont="1" applyFill="1" applyBorder="1" applyAlignment="1" applyProtection="1">
      <alignment horizontal="center" vertical="center"/>
      <protection/>
    </xf>
    <xf numFmtId="0" fontId="88" fillId="49" borderId="0" xfId="0" applyFont="1" applyFill="1" applyAlignment="1">
      <alignment/>
    </xf>
    <xf numFmtId="0" fontId="89" fillId="49" borderId="24" xfId="36" applyNumberFormat="1" applyFont="1" applyFill="1" applyBorder="1" applyAlignment="1" applyProtection="1">
      <alignment horizontal="center" vertical="center" textRotation="90"/>
      <protection/>
    </xf>
    <xf numFmtId="0" fontId="89" fillId="49" borderId="22" xfId="36" applyNumberFormat="1" applyFont="1" applyFill="1" applyBorder="1" applyAlignment="1" applyProtection="1">
      <alignment horizontal="center" vertical="center" textRotation="90"/>
      <protection/>
    </xf>
    <xf numFmtId="0" fontId="90" fillId="50" borderId="13" xfId="0" applyNumberFormat="1" applyFont="1" applyFill="1" applyBorder="1" applyAlignment="1">
      <alignment horizontal="center" vertical="center"/>
    </xf>
    <xf numFmtId="1" fontId="90" fillId="49" borderId="13" xfId="36" applyNumberFormat="1" applyFont="1" applyFill="1" applyBorder="1" applyAlignment="1" applyProtection="1">
      <alignment horizontal="center"/>
      <protection/>
    </xf>
    <xf numFmtId="1" fontId="90" fillId="49" borderId="13" xfId="36" applyNumberFormat="1" applyFont="1" applyFill="1" applyBorder="1" applyAlignment="1" applyProtection="1">
      <alignment horizontal="center" vertical="center"/>
      <protection/>
    </xf>
    <xf numFmtId="0" fontId="91" fillId="49" borderId="0" xfId="0" applyFont="1" applyFill="1" applyAlignment="1">
      <alignment/>
    </xf>
    <xf numFmtId="1" fontId="91" fillId="49" borderId="13" xfId="36" applyNumberFormat="1" applyFont="1" applyFill="1" applyBorder="1" applyAlignment="1" applyProtection="1">
      <alignment horizontal="center"/>
      <protection/>
    </xf>
    <xf numFmtId="1" fontId="83" fillId="49" borderId="13" xfId="36" applyNumberFormat="1" applyFont="1" applyFill="1" applyBorder="1" applyAlignment="1" applyProtection="1">
      <alignment horizontal="center"/>
      <protection/>
    </xf>
    <xf numFmtId="0" fontId="92" fillId="12" borderId="0" xfId="0" applyFont="1" applyFill="1" applyAlignment="1">
      <alignment/>
    </xf>
    <xf numFmtId="1" fontId="77" fillId="12" borderId="13" xfId="36" applyNumberFormat="1" applyFont="1" applyFill="1" applyBorder="1" applyAlignment="1" applyProtection="1">
      <alignment horizontal="center"/>
      <protection/>
    </xf>
    <xf numFmtId="1" fontId="77" fillId="51" borderId="13" xfId="36" applyNumberFormat="1" applyFont="1" applyFill="1" applyBorder="1" applyAlignment="1" applyProtection="1">
      <alignment horizontal="center"/>
      <protection/>
    </xf>
    <xf numFmtId="0" fontId="93" fillId="12" borderId="0" xfId="0" applyFont="1" applyFill="1" applyAlignment="1">
      <alignment/>
    </xf>
    <xf numFmtId="1" fontId="94" fillId="12" borderId="13" xfId="36" applyNumberFormat="1" applyFont="1" applyFill="1" applyBorder="1" applyAlignment="1" applyProtection="1">
      <alignment horizontal="center"/>
      <protection/>
    </xf>
    <xf numFmtId="0" fontId="94" fillId="51" borderId="13" xfId="0" applyNumberFormat="1" applyFont="1" applyFill="1" applyBorder="1" applyAlignment="1">
      <alignment horizontal="center" vertical="center"/>
    </xf>
    <xf numFmtId="1" fontId="94" fillId="12" borderId="13" xfId="36" applyNumberFormat="1" applyFont="1" applyFill="1" applyBorder="1" applyAlignment="1" applyProtection="1">
      <alignment horizontal="center" vertical="center"/>
      <protection/>
    </xf>
    <xf numFmtId="0" fontId="88" fillId="12" borderId="0" xfId="0" applyFont="1" applyFill="1" applyAlignment="1">
      <alignment/>
    </xf>
    <xf numFmtId="171" fontId="89" fillId="12" borderId="24" xfId="36" applyNumberFormat="1" applyFont="1" applyFill="1" applyBorder="1" applyAlignment="1" applyProtection="1">
      <alignment horizontal="center" vertical="center" textRotation="90"/>
      <protection/>
    </xf>
    <xf numFmtId="0" fontId="89" fillId="12" borderId="22" xfId="36" applyNumberFormat="1" applyFont="1" applyFill="1" applyBorder="1" applyAlignment="1" applyProtection="1">
      <alignment horizontal="center" vertical="center" textRotation="90"/>
      <protection/>
    </xf>
    <xf numFmtId="0" fontId="90" fillId="51" borderId="13" xfId="0" applyNumberFormat="1" applyFont="1" applyFill="1" applyBorder="1" applyAlignment="1">
      <alignment horizontal="center" vertical="center"/>
    </xf>
    <xf numFmtId="1" fontId="90" fillId="12" borderId="13" xfId="36" applyNumberFormat="1" applyFont="1" applyFill="1" applyBorder="1" applyAlignment="1" applyProtection="1">
      <alignment horizontal="center"/>
      <protection/>
    </xf>
    <xf numFmtId="0" fontId="88" fillId="10" borderId="0" xfId="0" applyFont="1" applyFill="1" applyAlignment="1">
      <alignment/>
    </xf>
    <xf numFmtId="0" fontId="89" fillId="10" borderId="24" xfId="36" applyNumberFormat="1" applyFont="1" applyFill="1" applyBorder="1" applyAlignment="1" applyProtection="1">
      <alignment horizontal="center" vertical="center" textRotation="90"/>
      <protection/>
    </xf>
    <xf numFmtId="0" fontId="89" fillId="10" borderId="20" xfId="36" applyNumberFormat="1" applyFont="1" applyFill="1" applyBorder="1" applyAlignment="1" applyProtection="1">
      <alignment horizontal="center" vertical="center" textRotation="90"/>
      <protection/>
    </xf>
    <xf numFmtId="1" fontId="90" fillId="10" borderId="13" xfId="36" applyNumberFormat="1" applyFont="1" applyFill="1" applyBorder="1" applyAlignment="1" applyProtection="1">
      <alignment horizontal="center"/>
      <protection/>
    </xf>
    <xf numFmtId="0" fontId="90" fillId="54" borderId="13" xfId="0" applyNumberFormat="1" applyFont="1" applyFill="1" applyBorder="1" applyAlignment="1">
      <alignment horizontal="center" vertical="center"/>
    </xf>
    <xf numFmtId="1" fontId="90" fillId="10" borderId="13" xfId="36" applyNumberFormat="1" applyFont="1" applyFill="1" applyBorder="1" applyAlignment="1" applyProtection="1">
      <alignment horizontal="center" vertical="center"/>
      <protection/>
    </xf>
    <xf numFmtId="169" fontId="90" fillId="10" borderId="13" xfId="36" applyNumberFormat="1" applyFont="1" applyFill="1" applyBorder="1" applyAlignment="1" applyProtection="1">
      <alignment horizontal="center" vertical="center"/>
      <protection/>
    </xf>
    <xf numFmtId="0" fontId="91" fillId="10" borderId="0" xfId="0" applyFont="1" applyFill="1" applyAlignment="1">
      <alignment/>
    </xf>
    <xf numFmtId="171" fontId="83" fillId="10" borderId="24" xfId="36" applyNumberFormat="1" applyFont="1" applyFill="1" applyBorder="1" applyAlignment="1" applyProtection="1">
      <alignment horizontal="center" vertical="center" textRotation="90"/>
      <protection/>
    </xf>
    <xf numFmtId="0" fontId="83" fillId="10" borderId="20" xfId="36" applyNumberFormat="1" applyFont="1" applyFill="1" applyBorder="1" applyAlignment="1" applyProtection="1">
      <alignment horizontal="center" vertical="center" textRotation="90"/>
      <protection/>
    </xf>
    <xf numFmtId="0" fontId="83" fillId="54" borderId="13" xfId="0" applyNumberFormat="1" applyFont="1" applyFill="1" applyBorder="1" applyAlignment="1">
      <alignment horizontal="center" vertical="center"/>
    </xf>
    <xf numFmtId="0" fontId="83" fillId="10" borderId="13" xfId="36" applyNumberFormat="1" applyFont="1" applyFill="1" applyBorder="1" applyAlignment="1" applyProtection="1">
      <alignment/>
      <protection/>
    </xf>
    <xf numFmtId="0" fontId="92" fillId="10" borderId="0" xfId="0" applyFont="1" applyFill="1" applyAlignment="1">
      <alignment/>
    </xf>
    <xf numFmtId="171" fontId="77" fillId="10" borderId="25" xfId="36" applyNumberFormat="1" applyFont="1" applyFill="1" applyBorder="1" applyAlignment="1" applyProtection="1">
      <alignment horizontal="center" vertical="center" textRotation="90"/>
      <protection/>
    </xf>
    <xf numFmtId="0" fontId="77" fillId="10" borderId="23" xfId="36" applyNumberFormat="1" applyFont="1" applyFill="1" applyBorder="1" applyAlignment="1" applyProtection="1">
      <alignment horizontal="center" vertical="center" textRotation="90"/>
      <protection/>
    </xf>
    <xf numFmtId="0" fontId="77" fillId="54" borderId="13" xfId="0" applyNumberFormat="1" applyFont="1" applyFill="1" applyBorder="1" applyAlignment="1">
      <alignment horizontal="center" vertical="center"/>
    </xf>
    <xf numFmtId="0" fontId="9" fillId="49" borderId="0" xfId="0" applyFont="1" applyFill="1" applyAlignment="1">
      <alignment/>
    </xf>
    <xf numFmtId="0" fontId="33" fillId="49" borderId="20" xfId="36" applyNumberFormat="1" applyFont="1" applyFill="1" applyBorder="1" applyAlignment="1" applyProtection="1">
      <alignment horizontal="center" vertical="center" textRotation="90"/>
      <protection/>
    </xf>
    <xf numFmtId="0" fontId="33" fillId="49" borderId="26" xfId="36" applyNumberFormat="1" applyFont="1" applyFill="1" applyBorder="1" applyAlignment="1" applyProtection="1">
      <alignment horizontal="center" vertical="center" textRotation="90"/>
      <protection/>
    </xf>
    <xf numFmtId="0" fontId="4" fillId="50" borderId="13" xfId="36" applyNumberFormat="1" applyFont="1" applyFill="1" applyBorder="1" applyAlignment="1" applyProtection="1">
      <alignment horizontal="center" vertical="center"/>
      <protection/>
    </xf>
    <xf numFmtId="0" fontId="9" fillId="55" borderId="0" xfId="0" applyFont="1" applyFill="1" applyAlignment="1">
      <alignment/>
    </xf>
    <xf numFmtId="0" fontId="88" fillId="55" borderId="0" xfId="0" applyFont="1" applyFill="1" applyAlignment="1">
      <alignment/>
    </xf>
    <xf numFmtId="0" fontId="92" fillId="55" borderId="0" xfId="0" applyFont="1" applyFill="1" applyAlignment="1">
      <alignment/>
    </xf>
    <xf numFmtId="0" fontId="93" fillId="55" borderId="0" xfId="0" applyFont="1" applyFill="1" applyAlignment="1">
      <alignment/>
    </xf>
    <xf numFmtId="0" fontId="91" fillId="55" borderId="0" xfId="0" applyFont="1" applyFill="1" applyAlignment="1">
      <alignment/>
    </xf>
    <xf numFmtId="0" fontId="0" fillId="55" borderId="0" xfId="0" applyFill="1" applyAlignment="1">
      <alignment/>
    </xf>
    <xf numFmtId="0" fontId="33" fillId="55" borderId="22" xfId="36" applyNumberFormat="1" applyFont="1" applyFill="1" applyBorder="1" applyAlignment="1" applyProtection="1">
      <alignment horizontal="center" vertical="center" textRotation="90"/>
      <protection/>
    </xf>
    <xf numFmtId="0" fontId="33" fillId="55" borderId="20" xfId="36" applyNumberFormat="1" applyFont="1" applyFill="1" applyBorder="1" applyAlignment="1" applyProtection="1">
      <alignment horizontal="center" vertical="center" textRotation="90"/>
      <protection/>
    </xf>
    <xf numFmtId="0" fontId="33" fillId="55" borderId="26" xfId="36" applyNumberFormat="1" applyFont="1" applyFill="1" applyBorder="1" applyAlignment="1" applyProtection="1">
      <alignment horizontal="center" vertical="center" textRotation="90"/>
      <protection/>
    </xf>
    <xf numFmtId="0" fontId="9" fillId="40" borderId="0" xfId="0" applyFont="1" applyFill="1" applyAlignment="1">
      <alignment/>
    </xf>
    <xf numFmtId="0" fontId="88" fillId="40" borderId="0" xfId="0" applyFont="1" applyFill="1" applyAlignment="1">
      <alignment/>
    </xf>
    <xf numFmtId="0" fontId="92" fillId="40" borderId="0" xfId="0" applyFont="1" applyFill="1" applyAlignment="1">
      <alignment/>
    </xf>
    <xf numFmtId="0" fontId="93" fillId="40" borderId="0" xfId="0" applyFont="1" applyFill="1" applyAlignment="1">
      <alignment/>
    </xf>
    <xf numFmtId="0" fontId="91" fillId="40" borderId="0" xfId="0" applyFont="1" applyFill="1" applyAlignment="1">
      <alignment/>
    </xf>
    <xf numFmtId="0" fontId="95" fillId="40" borderId="0" xfId="36" applyNumberFormat="1" applyFont="1" applyFill="1" applyBorder="1" applyAlignment="1" applyProtection="1">
      <alignment horizontal="center" vertical="center"/>
      <protection/>
    </xf>
    <xf numFmtId="0" fontId="96" fillId="40" borderId="0" xfId="36" applyNumberFormat="1" applyFont="1" applyFill="1" applyBorder="1" applyAlignment="1" applyProtection="1">
      <alignment horizontal="center" vertical="center"/>
      <protection/>
    </xf>
    <xf numFmtId="0" fontId="4" fillId="40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55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10" xfId="36" applyNumberFormat="1" applyFont="1" applyFill="1" applyBorder="1" applyAlignment="1" applyProtection="1">
      <alignment horizontal="center"/>
      <protection/>
    </xf>
    <xf numFmtId="0" fontId="78" fillId="40" borderId="13" xfId="0" applyFont="1" applyFill="1" applyBorder="1" applyAlignment="1">
      <alignment horizontal="center" wrapText="1"/>
    </xf>
    <xf numFmtId="1" fontId="4" fillId="40" borderId="13" xfId="0" applyNumberFormat="1" applyFont="1" applyFill="1" applyBorder="1" applyAlignment="1">
      <alignment horizontal="center" vertical="center"/>
    </xf>
    <xf numFmtId="1" fontId="79" fillId="40" borderId="13" xfId="0" applyNumberFormat="1" applyFont="1" applyFill="1" applyBorder="1" applyAlignment="1">
      <alignment horizontal="center" vertical="center"/>
    </xf>
    <xf numFmtId="49" fontId="79" fillId="40" borderId="13" xfId="0" applyNumberFormat="1" applyFont="1" applyFill="1" applyBorder="1" applyAlignment="1">
      <alignment horizontal="center" vertical="center"/>
    </xf>
    <xf numFmtId="0" fontId="9" fillId="40" borderId="0" xfId="0" applyFont="1" applyFill="1" applyAlignment="1">
      <alignment horizontal="center" vertical="center"/>
    </xf>
    <xf numFmtId="0" fontId="9" fillId="55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4" fillId="0" borderId="10" xfId="36" applyNumberFormat="1" applyFont="1" applyFill="1" applyBorder="1" applyAlignment="1" applyProtection="1">
      <alignment horizontal="center" vertical="center"/>
      <protection/>
    </xf>
    <xf numFmtId="0" fontId="84" fillId="40" borderId="0" xfId="36" applyNumberFormat="1" applyFont="1" applyFill="1" applyBorder="1" applyAlignment="1" applyProtection="1">
      <alignment horizontal="left" vertical="center"/>
      <protection/>
    </xf>
    <xf numFmtId="0" fontId="4" fillId="0" borderId="13" xfId="0" applyFont="1" applyBorder="1" applyAlignment="1">
      <alignment horizontal="left" vertical="center" wrapText="1"/>
    </xf>
    <xf numFmtId="0" fontId="78" fillId="0" borderId="13" xfId="0" applyFont="1" applyBorder="1" applyAlignment="1">
      <alignment horizontal="left" vertical="center" wrapText="1"/>
    </xf>
    <xf numFmtId="0" fontId="78" fillId="40" borderId="13" xfId="0" applyFont="1" applyFill="1" applyBorder="1" applyAlignment="1">
      <alignment horizontal="left" vertical="center" wrapText="1"/>
    </xf>
    <xf numFmtId="49" fontId="4" fillId="37" borderId="13" xfId="36" applyNumberFormat="1" applyFont="1" applyFill="1" applyBorder="1" applyAlignment="1" applyProtection="1">
      <alignment horizontal="left" vertical="center"/>
      <protection/>
    </xf>
    <xf numFmtId="0" fontId="4" fillId="0" borderId="13" xfId="36" applyNumberFormat="1" applyFont="1" applyFill="1" applyBorder="1" applyAlignment="1" applyProtection="1">
      <alignment horizontal="left" vertical="center"/>
      <protection/>
    </xf>
    <xf numFmtId="0" fontId="78" fillId="41" borderId="13" xfId="0" applyFont="1" applyFill="1" applyBorder="1" applyAlignment="1">
      <alignment horizontal="left" vertical="center" wrapText="1"/>
    </xf>
    <xf numFmtId="0" fontId="4" fillId="37" borderId="13" xfId="0" applyFont="1" applyFill="1" applyBorder="1" applyAlignment="1">
      <alignment horizontal="left" vertical="center" wrapText="1"/>
    </xf>
    <xf numFmtId="0" fontId="33" fillId="40" borderId="13" xfId="46" applyFont="1" applyFill="1" applyBorder="1" applyAlignment="1">
      <alignment horizontal="left" vertical="center"/>
    </xf>
    <xf numFmtId="0" fontId="8" fillId="40" borderId="0" xfId="0" applyFont="1" applyFill="1" applyAlignment="1">
      <alignment horizontal="right" vertical="center"/>
    </xf>
    <xf numFmtId="0" fontId="8" fillId="4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55" borderId="0" xfId="0" applyFont="1" applyFill="1" applyAlignment="1">
      <alignment horizontal="right" vertical="center"/>
    </xf>
    <xf numFmtId="0" fontId="0" fillId="4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0" borderId="0" xfId="0" applyFill="1" applyAlignment="1">
      <alignment horizontal="left" vertical="center"/>
    </xf>
    <xf numFmtId="0" fontId="33" fillId="40" borderId="13" xfId="0" applyFont="1" applyFill="1" applyBorder="1" applyAlignment="1">
      <alignment horizontal="left" vertical="center"/>
    </xf>
    <xf numFmtId="0" fontId="79" fillId="40" borderId="13" xfId="0" applyFont="1" applyFill="1" applyBorder="1" applyAlignment="1">
      <alignment horizontal="left" vertical="center"/>
    </xf>
    <xf numFmtId="0" fontId="81" fillId="0" borderId="13" xfId="0" applyFont="1" applyBorder="1" applyAlignment="1">
      <alignment horizontal="left" vertical="center" wrapText="1"/>
    </xf>
    <xf numFmtId="49" fontId="81" fillId="37" borderId="13" xfId="36" applyNumberFormat="1" applyFont="1" applyFill="1" applyBorder="1" applyAlignment="1" applyProtection="1">
      <alignment horizontal="left" vertical="center"/>
      <protection/>
    </xf>
    <xf numFmtId="0" fontId="81" fillId="40" borderId="13" xfId="46" applyFont="1" applyFill="1" applyBorder="1" applyAlignment="1">
      <alignment horizontal="left" vertical="center"/>
    </xf>
    <xf numFmtId="0" fontId="81" fillId="37" borderId="13" xfId="0" applyFont="1" applyFill="1" applyBorder="1" applyAlignment="1">
      <alignment horizontal="left" vertical="center" wrapText="1"/>
    </xf>
    <xf numFmtId="0" fontId="81" fillId="40" borderId="13" xfId="0" applyFont="1" applyFill="1" applyBorder="1" applyAlignment="1">
      <alignment horizontal="left" vertical="center" wrapText="1"/>
    </xf>
    <xf numFmtId="0" fontId="81" fillId="40" borderId="13" xfId="0" applyFont="1" applyFill="1" applyBorder="1" applyAlignment="1">
      <alignment horizontal="left" vertical="center"/>
    </xf>
    <xf numFmtId="0" fontId="81" fillId="41" borderId="13" xfId="0" applyFont="1" applyFill="1" applyBorder="1" applyAlignment="1">
      <alignment horizontal="left" vertical="center" wrapText="1"/>
    </xf>
    <xf numFmtId="0" fontId="4" fillId="40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37" borderId="10" xfId="36" applyNumberFormat="1" applyFont="1" applyFill="1" applyBorder="1" applyAlignment="1" applyProtection="1">
      <alignment horizontal="center" vertical="center"/>
      <protection/>
    </xf>
    <xf numFmtId="1" fontId="28" fillId="0" borderId="13" xfId="36" applyNumberFormat="1" applyFont="1" applyFill="1" applyBorder="1" applyAlignment="1" applyProtection="1">
      <alignment horizontal="center"/>
      <protection/>
    </xf>
    <xf numFmtId="14" fontId="87" fillId="40" borderId="27" xfId="36" applyNumberFormat="1" applyFont="1" applyFill="1" applyBorder="1" applyAlignment="1" applyProtection="1">
      <alignment horizontal="left"/>
      <protection/>
    </xf>
    <xf numFmtId="0" fontId="97" fillId="0" borderId="28" xfId="36" applyNumberFormat="1" applyFont="1" applyFill="1" applyBorder="1" applyAlignment="1" applyProtection="1">
      <alignment horizontal="center" vertical="center"/>
      <protection/>
    </xf>
    <xf numFmtId="0" fontId="97" fillId="0" borderId="17" xfId="36" applyNumberFormat="1" applyFont="1" applyFill="1" applyBorder="1" applyAlignment="1" applyProtection="1">
      <alignment horizontal="center" vertical="center"/>
      <protection/>
    </xf>
    <xf numFmtId="0" fontId="97" fillId="0" borderId="16" xfId="36" applyNumberFormat="1" applyFont="1" applyFill="1" applyBorder="1" applyAlignment="1" applyProtection="1">
      <alignment horizontal="center" vertical="center"/>
      <protection/>
    </xf>
    <xf numFmtId="0" fontId="84" fillId="0" borderId="29" xfId="36" applyNumberFormat="1" applyFont="1" applyFill="1" applyBorder="1" applyAlignment="1" applyProtection="1">
      <alignment horizontal="center" vertical="center"/>
      <protection/>
    </xf>
    <xf numFmtId="0" fontId="84" fillId="0" borderId="27" xfId="36" applyNumberFormat="1" applyFont="1" applyFill="1" applyBorder="1" applyAlignment="1" applyProtection="1">
      <alignment horizontal="center" vertical="center"/>
      <protection/>
    </xf>
    <xf numFmtId="0" fontId="84" fillId="0" borderId="30" xfId="36" applyNumberFormat="1" applyFont="1" applyFill="1" applyBorder="1" applyAlignment="1" applyProtection="1">
      <alignment horizontal="center" vertical="center"/>
      <protection/>
    </xf>
    <xf numFmtId="0" fontId="37" fillId="40" borderId="17" xfId="36" applyNumberFormat="1" applyFont="1" applyFill="1" applyBorder="1" applyAlignment="1" applyProtection="1">
      <alignment horizontal="left" vertical="center" textRotation="15"/>
      <protection/>
    </xf>
    <xf numFmtId="0" fontId="37" fillId="40" borderId="0" xfId="36" applyNumberFormat="1" applyFont="1" applyFill="1" applyBorder="1" applyAlignment="1" applyProtection="1">
      <alignment horizontal="left" vertical="center" textRotation="15"/>
      <protection/>
    </xf>
    <xf numFmtId="0" fontId="11" fillId="0" borderId="31" xfId="36" applyNumberFormat="1" applyFont="1" applyFill="1" applyBorder="1" applyAlignment="1" applyProtection="1">
      <alignment horizontal="center" vertical="center" textRotation="90"/>
      <protection/>
    </xf>
    <xf numFmtId="0" fontId="11" fillId="0" borderId="32" xfId="36" applyNumberFormat="1" applyFont="1" applyFill="1" applyBorder="1" applyAlignment="1" applyProtection="1">
      <alignment horizontal="center" vertical="center" textRotation="90"/>
      <protection/>
    </xf>
    <xf numFmtId="0" fontId="11" fillId="0" borderId="31" xfId="36" applyNumberFormat="1" applyFont="1" applyFill="1" applyBorder="1" applyAlignment="1" applyProtection="1">
      <alignment horizontal="left" vertical="center" textRotation="90"/>
      <protection/>
    </xf>
    <xf numFmtId="0" fontId="11" fillId="0" borderId="32" xfId="36" applyNumberFormat="1" applyFont="1" applyFill="1" applyBorder="1" applyAlignment="1" applyProtection="1">
      <alignment horizontal="left" vertical="center" textRotation="90"/>
      <protection/>
    </xf>
    <xf numFmtId="0" fontId="11" fillId="0" borderId="33" xfId="36" applyNumberFormat="1" applyFont="1" applyFill="1" applyBorder="1" applyAlignment="1" applyProtection="1">
      <alignment horizontal="center" vertical="center" textRotation="90"/>
      <protection/>
    </xf>
    <xf numFmtId="0" fontId="11" fillId="0" borderId="34" xfId="36" applyNumberFormat="1" applyFont="1" applyFill="1" applyBorder="1" applyAlignment="1" applyProtection="1">
      <alignment horizontal="center" vertical="center" textRotation="90"/>
      <protection/>
    </xf>
    <xf numFmtId="0" fontId="11" fillId="0" borderId="35" xfId="36" applyNumberFormat="1" applyFont="1" applyFill="1" applyBorder="1" applyAlignment="1" applyProtection="1">
      <alignment horizontal="center" vertical="center" textRotation="90"/>
      <protection/>
    </xf>
    <xf numFmtId="0" fontId="11" fillId="0" borderId="36" xfId="36" applyNumberFormat="1" applyFont="1" applyFill="1" applyBorder="1" applyAlignment="1" applyProtection="1">
      <alignment horizontal="center" vertical="center" textRotation="90"/>
      <protection/>
    </xf>
    <xf numFmtId="171" fontId="7" fillId="0" borderId="15" xfId="36" applyNumberFormat="1" applyFont="1" applyFill="1" applyBorder="1" applyAlignment="1" applyProtection="1">
      <alignment horizontal="center"/>
      <protection/>
    </xf>
    <xf numFmtId="171" fontId="7" fillId="0" borderId="25" xfId="36" applyNumberFormat="1" applyFont="1" applyFill="1" applyBorder="1" applyAlignment="1" applyProtection="1">
      <alignment horizontal="center"/>
      <protection/>
    </xf>
    <xf numFmtId="171" fontId="7" fillId="0" borderId="24" xfId="36" applyNumberFormat="1" applyFont="1" applyFill="1" applyBorder="1" applyAlignment="1" applyProtection="1">
      <alignment horizontal="center"/>
      <protection/>
    </xf>
    <xf numFmtId="0" fontId="11" fillId="0" borderId="37" xfId="36" applyNumberFormat="1" applyFont="1" applyFill="1" applyBorder="1" applyAlignment="1" applyProtection="1">
      <alignment horizontal="center" vertical="center" textRotation="90"/>
      <protection/>
    </xf>
    <xf numFmtId="0" fontId="11" fillId="0" borderId="38" xfId="36" applyNumberFormat="1" applyFont="1" applyFill="1" applyBorder="1" applyAlignment="1" applyProtection="1">
      <alignment horizontal="center" vertical="center" textRotation="90"/>
      <protection/>
    </xf>
    <xf numFmtId="0" fontId="11" fillId="0" borderId="39" xfId="36" applyNumberFormat="1" applyFont="1" applyFill="1" applyBorder="1" applyAlignment="1" applyProtection="1">
      <alignment horizontal="center" vertical="center" textRotation="90"/>
      <protection/>
    </xf>
    <xf numFmtId="0" fontId="11" fillId="0" borderId="40" xfId="36" applyNumberFormat="1" applyFont="1" applyFill="1" applyBorder="1" applyAlignment="1" applyProtection="1">
      <alignment horizontal="center" vertical="center" textRotation="90"/>
      <protection/>
    </xf>
    <xf numFmtId="0" fontId="7" fillId="0" borderId="37" xfId="36" applyNumberFormat="1" applyFont="1" applyFill="1" applyBorder="1" applyAlignment="1" applyProtection="1">
      <alignment horizontal="center" vertical="center" textRotation="90"/>
      <protection/>
    </xf>
    <xf numFmtId="0" fontId="7" fillId="0" borderId="38" xfId="36" applyNumberFormat="1" applyFont="1" applyFill="1" applyBorder="1" applyAlignment="1" applyProtection="1">
      <alignment horizontal="center" vertical="center" textRotation="90"/>
      <protection/>
    </xf>
    <xf numFmtId="0" fontId="11" fillId="0" borderId="41" xfId="36" applyNumberFormat="1" applyFont="1" applyFill="1" applyBorder="1" applyAlignment="1" applyProtection="1">
      <alignment horizontal="center" vertical="center" textRotation="90"/>
      <protection/>
    </xf>
    <xf numFmtId="0" fontId="11" fillId="0" borderId="42" xfId="36" applyNumberFormat="1" applyFont="1" applyFill="1" applyBorder="1" applyAlignment="1" applyProtection="1">
      <alignment horizontal="center" vertical="center" textRotation="90"/>
      <protection/>
    </xf>
    <xf numFmtId="0" fontId="37" fillId="10" borderId="17" xfId="36" applyNumberFormat="1" applyFont="1" applyFill="1" applyBorder="1" applyAlignment="1" applyProtection="1">
      <alignment horizontal="left" vertical="center" textRotation="15"/>
      <protection/>
    </xf>
    <xf numFmtId="0" fontId="37" fillId="49" borderId="17" xfId="36" applyNumberFormat="1" applyFont="1" applyFill="1" applyBorder="1" applyAlignment="1" applyProtection="1">
      <alignment horizontal="left" vertical="center" textRotation="15"/>
      <protection/>
    </xf>
    <xf numFmtId="0" fontId="37" fillId="10" borderId="0" xfId="36" applyNumberFormat="1" applyFont="1" applyFill="1" applyBorder="1" applyAlignment="1" applyProtection="1">
      <alignment horizontal="left" vertical="center" textRotation="15"/>
      <protection/>
    </xf>
    <xf numFmtId="0" fontId="37" fillId="49" borderId="0" xfId="36" applyNumberFormat="1" applyFont="1" applyFill="1" applyBorder="1" applyAlignment="1" applyProtection="1">
      <alignment horizontal="left" vertical="center" textRotation="15"/>
      <protection/>
    </xf>
    <xf numFmtId="171" fontId="7" fillId="49" borderId="15" xfId="36" applyNumberFormat="1" applyFont="1" applyFill="1" applyBorder="1" applyAlignment="1" applyProtection="1">
      <alignment horizontal="center"/>
      <protection/>
    </xf>
    <xf numFmtId="171" fontId="7" fillId="49" borderId="25" xfId="36" applyNumberFormat="1" applyFont="1" applyFill="1" applyBorder="1" applyAlignment="1" applyProtection="1">
      <alignment horizontal="center"/>
      <protection/>
    </xf>
    <xf numFmtId="171" fontId="7" fillId="49" borderId="24" xfId="36" applyNumberFormat="1" applyFont="1" applyFill="1" applyBorder="1" applyAlignment="1" applyProtection="1">
      <alignment horizontal="center"/>
      <protection/>
    </xf>
    <xf numFmtId="0" fontId="97" fillId="40" borderId="28" xfId="36" applyNumberFormat="1" applyFont="1" applyFill="1" applyBorder="1" applyAlignment="1" applyProtection="1">
      <alignment horizontal="center" vertical="center"/>
      <protection/>
    </xf>
    <xf numFmtId="0" fontId="97" fillId="40" borderId="17" xfId="36" applyNumberFormat="1" applyFont="1" applyFill="1" applyBorder="1" applyAlignment="1" applyProtection="1">
      <alignment horizontal="center" vertical="center"/>
      <protection/>
    </xf>
    <xf numFmtId="0" fontId="97" fillId="40" borderId="16" xfId="36" applyNumberFormat="1" applyFont="1" applyFill="1" applyBorder="1" applyAlignment="1" applyProtection="1">
      <alignment horizontal="center" vertical="center"/>
      <protection/>
    </xf>
    <xf numFmtId="0" fontId="84" fillId="40" borderId="29" xfId="36" applyNumberFormat="1" applyFont="1" applyFill="1" applyBorder="1" applyAlignment="1" applyProtection="1">
      <alignment horizontal="center" vertical="center"/>
      <protection/>
    </xf>
    <xf numFmtId="0" fontId="84" fillId="40" borderId="27" xfId="36" applyNumberFormat="1" applyFont="1" applyFill="1" applyBorder="1" applyAlignment="1" applyProtection="1">
      <alignment horizontal="center" vertical="center"/>
      <protection/>
    </xf>
    <xf numFmtId="0" fontId="84" fillId="40" borderId="30" xfId="36" applyNumberFormat="1" applyFont="1" applyFill="1" applyBorder="1" applyAlignment="1" applyProtection="1">
      <alignment horizontal="center" vertical="center"/>
      <protection/>
    </xf>
    <xf numFmtId="0" fontId="3" fillId="0" borderId="43" xfId="36" applyNumberFormat="1" applyFont="1" applyFill="1" applyBorder="1" applyAlignment="1" applyProtection="1">
      <alignment horizontal="center"/>
      <protection/>
    </xf>
    <xf numFmtId="0" fontId="3" fillId="0" borderId="44" xfId="36" applyNumberFormat="1" applyFont="1" applyFill="1" applyBorder="1" applyAlignment="1" applyProtection="1">
      <alignment horizontal="center"/>
      <protection/>
    </xf>
    <xf numFmtId="0" fontId="98" fillId="40" borderId="13" xfId="0" applyFont="1" applyFill="1" applyBorder="1" applyAlignment="1">
      <alignment horizontal="center" wrapText="1"/>
    </xf>
    <xf numFmtId="0" fontId="78" fillId="40" borderId="13" xfId="0" applyFont="1" applyFill="1" applyBorder="1" applyAlignment="1">
      <alignment vertical="center" wrapText="1"/>
    </xf>
    <xf numFmtId="0" fontId="78" fillId="40" borderId="13" xfId="0" applyFont="1" applyFill="1" applyBorder="1" applyAlignment="1">
      <alignment wrapText="1"/>
    </xf>
    <xf numFmtId="0" fontId="4" fillId="0" borderId="10" xfId="36" applyNumberFormat="1" applyFont="1" applyFill="1" applyBorder="1" applyAlignment="1" applyProtection="1">
      <alignment/>
      <protection/>
    </xf>
    <xf numFmtId="0" fontId="9" fillId="40" borderId="0" xfId="0" applyFont="1" applyFill="1" applyAlignment="1">
      <alignment vertical="center"/>
    </xf>
    <xf numFmtId="0" fontId="84" fillId="40" borderId="0" xfId="36" applyNumberFormat="1" applyFont="1" applyFill="1" applyBorder="1" applyAlignment="1" applyProtection="1">
      <alignment vertical="center"/>
      <protection/>
    </xf>
    <xf numFmtId="0" fontId="11" fillId="40" borderId="31" xfId="36" applyNumberFormat="1" applyFont="1" applyFill="1" applyBorder="1" applyAlignment="1" applyProtection="1">
      <alignment vertical="center" textRotation="90"/>
      <protection/>
    </xf>
    <xf numFmtId="0" fontId="11" fillId="40" borderId="32" xfId="36" applyNumberFormat="1" applyFont="1" applyFill="1" applyBorder="1" applyAlignment="1" applyProtection="1">
      <alignment vertical="center" textRotation="90"/>
      <protection/>
    </xf>
    <xf numFmtId="0" fontId="4" fillId="0" borderId="13" xfId="0" applyFont="1" applyBorder="1" applyAlignment="1">
      <alignment vertical="center" wrapText="1"/>
    </xf>
    <xf numFmtId="0" fontId="78" fillId="0" borderId="13" xfId="0" applyFont="1" applyBorder="1" applyAlignment="1">
      <alignment vertical="center" wrapText="1"/>
    </xf>
    <xf numFmtId="49" fontId="4" fillId="37" borderId="13" xfId="36" applyNumberFormat="1" applyFont="1" applyFill="1" applyBorder="1" applyAlignment="1" applyProtection="1">
      <alignment vertical="center"/>
      <protection/>
    </xf>
    <xf numFmtId="0" fontId="4" fillId="0" borderId="13" xfId="36" applyNumberFormat="1" applyFont="1" applyFill="1" applyBorder="1" applyAlignment="1" applyProtection="1">
      <alignment vertical="center"/>
      <protection/>
    </xf>
    <xf numFmtId="0" fontId="33" fillId="40" borderId="13" xfId="0" applyFont="1" applyFill="1" applyBorder="1" applyAlignment="1">
      <alignment vertical="center" wrapText="1"/>
    </xf>
    <xf numFmtId="0" fontId="78" fillId="41" borderId="13" xfId="0" applyFont="1" applyFill="1" applyBorder="1" applyAlignment="1">
      <alignment vertical="center" wrapText="1"/>
    </xf>
    <xf numFmtId="0" fontId="4" fillId="37" borderId="13" xfId="0" applyFont="1" applyFill="1" applyBorder="1" applyAlignment="1">
      <alignment vertical="center" wrapText="1"/>
    </xf>
    <xf numFmtId="0" fontId="33" fillId="40" borderId="13" xfId="46" applyFont="1" applyFill="1" applyBorder="1" applyAlignment="1">
      <alignment vertical="center"/>
    </xf>
    <xf numFmtId="0" fontId="9" fillId="55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49" fontId="79" fillId="40" borderId="13" xfId="0" applyNumberFormat="1" applyFont="1" applyFill="1" applyBorder="1" applyAlignment="1">
      <alignment vertical="center"/>
    </xf>
    <xf numFmtId="0" fontId="8" fillId="56" borderId="0" xfId="0" applyFont="1" applyFill="1" applyAlignment="1">
      <alignment horizontal="right" vertical="center"/>
    </xf>
    <xf numFmtId="0" fontId="53" fillId="40" borderId="0" xfId="0" applyFont="1" applyFill="1" applyAlignment="1">
      <alignment/>
    </xf>
    <xf numFmtId="49" fontId="11" fillId="0" borderId="13" xfId="36" applyNumberFormat="1" applyFont="1" applyFill="1" applyBorder="1" applyAlignment="1" applyProtection="1">
      <alignment horizontal="center" vertical="center"/>
      <protection/>
    </xf>
    <xf numFmtId="0" fontId="53" fillId="55" borderId="0" xfId="0" applyFont="1" applyFill="1" applyAlignment="1">
      <alignment/>
    </xf>
    <xf numFmtId="0" fontId="53" fillId="0" borderId="0" xfId="0" applyFont="1" applyAlignment="1">
      <alignment/>
    </xf>
    <xf numFmtId="0" fontId="11" fillId="40" borderId="31" xfId="36" applyNumberFormat="1" applyFont="1" applyFill="1" applyBorder="1" applyAlignment="1" applyProtection="1">
      <alignment horizontal="center" vertical="center" textRotation="90"/>
      <protection/>
    </xf>
    <xf numFmtId="0" fontId="11" fillId="40" borderId="32" xfId="36" applyNumberFormat="1" applyFont="1" applyFill="1" applyBorder="1" applyAlignment="1" applyProtection="1">
      <alignment horizontal="center" vertical="center" textRotation="90"/>
      <protection/>
    </xf>
    <xf numFmtId="0" fontId="4" fillId="0" borderId="10" xfId="36" applyNumberFormat="1" applyFont="1" applyFill="1" applyBorder="1" applyAlignment="1" applyProtection="1">
      <alignment horizontal="center" vertical="center"/>
      <protection/>
    </xf>
    <xf numFmtId="0" fontId="4" fillId="49" borderId="0" xfId="0" applyFont="1" applyFill="1" applyAlignment="1">
      <alignment/>
    </xf>
    <xf numFmtId="0" fontId="4" fillId="40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37" borderId="0" xfId="36" applyNumberFormat="1" applyFont="1" applyFill="1" applyBorder="1" applyAlignment="1" applyProtection="1">
      <alignment horizontal="center" vertical="center"/>
      <protection/>
    </xf>
    <xf numFmtId="0" fontId="82" fillId="40" borderId="0" xfId="0" applyFont="1" applyFill="1" applyAlignment="1">
      <alignment/>
    </xf>
    <xf numFmtId="0" fontId="77" fillId="40" borderId="0" xfId="0" applyFont="1" applyFill="1" applyAlignment="1">
      <alignment/>
    </xf>
    <xf numFmtId="0" fontId="83" fillId="40" borderId="0" xfId="0" applyFont="1" applyFill="1" applyAlignment="1">
      <alignment/>
    </xf>
    <xf numFmtId="0" fontId="82" fillId="40" borderId="0" xfId="36" applyNumberFormat="1" applyFont="1" applyFill="1" applyBorder="1" applyAlignment="1" applyProtection="1">
      <alignment horizontal="center" vertical="center"/>
      <protection/>
    </xf>
    <xf numFmtId="0" fontId="77" fillId="40" borderId="0" xfId="36" applyNumberFormat="1" applyFont="1" applyFill="1" applyBorder="1" applyAlignment="1" applyProtection="1">
      <alignment horizontal="center" vertical="center"/>
      <protection/>
    </xf>
    <xf numFmtId="0" fontId="83" fillId="40" borderId="0" xfId="36" applyNumberFormat="1" applyFont="1" applyFill="1" applyBorder="1" applyAlignment="1" applyProtection="1">
      <alignment horizontal="center" vertical="center"/>
      <protection/>
    </xf>
    <xf numFmtId="0" fontId="82" fillId="0" borderId="0" xfId="0" applyFont="1" applyAlignment="1">
      <alignment/>
    </xf>
    <xf numFmtId="0" fontId="77" fillId="2" borderId="0" xfId="0" applyFont="1" applyFill="1" applyAlignment="1">
      <alignment/>
    </xf>
    <xf numFmtId="0" fontId="83" fillId="2" borderId="0" xfId="0" applyFont="1" applyFill="1" applyAlignment="1">
      <alignment/>
    </xf>
    <xf numFmtId="0" fontId="82" fillId="4" borderId="0" xfId="0" applyFont="1" applyFill="1" applyAlignment="1">
      <alignment/>
    </xf>
    <xf numFmtId="0" fontId="83" fillId="0" borderId="0" xfId="0" applyFont="1" applyAlignment="1">
      <alignment/>
    </xf>
    <xf numFmtId="0" fontId="82" fillId="2" borderId="0" xfId="0" applyFont="1" applyFill="1" applyAlignment="1">
      <alignment/>
    </xf>
    <xf numFmtId="0" fontId="83" fillId="4" borderId="0" xfId="0" applyFont="1" applyFill="1" applyAlignment="1">
      <alignment/>
    </xf>
    <xf numFmtId="0" fontId="77" fillId="4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4" borderId="0" xfId="0" applyFont="1" applyFill="1" applyAlignment="1">
      <alignment/>
    </xf>
    <xf numFmtId="0" fontId="54" fillId="40" borderId="0" xfId="0" applyFont="1" applyFill="1" applyAlignment="1">
      <alignment/>
    </xf>
    <xf numFmtId="0" fontId="99" fillId="40" borderId="0" xfId="36" applyNumberFormat="1" applyFont="1" applyFill="1" applyBorder="1" applyAlignment="1" applyProtection="1">
      <alignment horizontal="center" vertical="center"/>
      <protection/>
    </xf>
    <xf numFmtId="0" fontId="56" fillId="0" borderId="31" xfId="36" applyNumberFormat="1" applyFont="1" applyFill="1" applyBorder="1" applyAlignment="1" applyProtection="1">
      <alignment horizontal="center" vertical="center" textRotation="90"/>
      <protection/>
    </xf>
    <xf numFmtId="0" fontId="56" fillId="0" borderId="32" xfId="36" applyNumberFormat="1" applyFont="1" applyFill="1" applyBorder="1" applyAlignment="1" applyProtection="1">
      <alignment horizontal="center" vertical="center" textRotation="90"/>
      <protection/>
    </xf>
    <xf numFmtId="0" fontId="52" fillId="0" borderId="13" xfId="0" applyFont="1" applyBorder="1" applyAlignment="1">
      <alignment horizontal="center" vertical="center" wrapText="1"/>
    </xf>
    <xf numFmtId="0" fontId="57" fillId="40" borderId="13" xfId="0" applyFont="1" applyFill="1" applyBorder="1" applyAlignment="1">
      <alignment horizontal="center" vertical="center"/>
    </xf>
    <xf numFmtId="0" fontId="57" fillId="40" borderId="13" xfId="46" applyFont="1" applyFill="1" applyBorder="1" applyAlignment="1">
      <alignment horizontal="center" vertical="center"/>
    </xf>
    <xf numFmtId="0" fontId="98" fillId="0" borderId="13" xfId="0" applyFont="1" applyBorder="1" applyAlignment="1">
      <alignment horizontal="center" vertical="center" wrapText="1"/>
    </xf>
    <xf numFmtId="0" fontId="100" fillId="0" borderId="13" xfId="0" applyFont="1" applyBorder="1" applyAlignment="1">
      <alignment horizontal="center" vertical="center" wrapText="1"/>
    </xf>
    <xf numFmtId="0" fontId="100" fillId="40" borderId="13" xfId="0" applyFont="1" applyFill="1" applyBorder="1" applyAlignment="1">
      <alignment horizontal="center" vertical="center" wrapText="1"/>
    </xf>
    <xf numFmtId="0" fontId="100" fillId="40" borderId="13" xfId="46" applyFont="1" applyFill="1" applyBorder="1" applyAlignment="1">
      <alignment horizontal="center" vertical="center"/>
    </xf>
    <xf numFmtId="0" fontId="100" fillId="40" borderId="13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4" fillId="40" borderId="0" xfId="0" applyFont="1" applyFill="1" applyAlignment="1">
      <alignment horizontal="center" vertical="center"/>
    </xf>
    <xf numFmtId="0" fontId="52" fillId="37" borderId="13" xfId="36" applyFont="1" applyFill="1" applyBorder="1" applyAlignment="1" applyProtection="1">
      <alignment horizontal="center" vertical="center"/>
      <protection/>
    </xf>
    <xf numFmtId="0" fontId="52" fillId="0" borderId="13" xfId="36" applyNumberFormat="1" applyFont="1" applyFill="1" applyBorder="1" applyAlignment="1" applyProtection="1">
      <alignment horizontal="center" vertical="center"/>
      <protection/>
    </xf>
    <xf numFmtId="0" fontId="98" fillId="41" borderId="13" xfId="0" applyFont="1" applyFill="1" applyBorder="1" applyAlignment="1">
      <alignment horizontal="center" vertical="center" wrapText="1"/>
    </xf>
    <xf numFmtId="49" fontId="101" fillId="40" borderId="13" xfId="0" applyNumberFormat="1" applyFont="1" applyFill="1" applyBorder="1" applyAlignment="1">
      <alignment horizontal="center" vertical="center"/>
    </xf>
    <xf numFmtId="0" fontId="98" fillId="40" borderId="13" xfId="0" applyFont="1" applyFill="1" applyBorder="1" applyAlignment="1">
      <alignment horizontal="center" vertical="center" wrapText="1"/>
    </xf>
    <xf numFmtId="0" fontId="54" fillId="55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02" fillId="0" borderId="13" xfId="0" applyFont="1" applyBorder="1" applyAlignment="1">
      <alignment horizontal="center" vertical="center" wrapText="1"/>
    </xf>
    <xf numFmtId="0" fontId="103" fillId="0" borderId="13" xfId="0" applyFont="1" applyBorder="1" applyAlignment="1">
      <alignment horizontal="center" vertical="center" wrapText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Excel Built-in Normal 2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Normálna 2" xfId="46"/>
    <cellStyle name="Normálna 3" xfId="47"/>
    <cellStyle name="Percent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92B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1047750</xdr:colOff>
      <xdr:row>0</xdr:row>
      <xdr:rowOff>104775</xdr:rowOff>
    </xdr:from>
    <xdr:to>
      <xdr:col>11</xdr:col>
      <xdr:colOff>142875</xdr:colOff>
      <xdr:row>0</xdr:row>
      <xdr:rowOff>657225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04775"/>
          <a:ext cx="819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1200150</xdr:colOff>
      <xdr:row>0</xdr:row>
      <xdr:rowOff>66675</xdr:rowOff>
    </xdr:from>
    <xdr:to>
      <xdr:col>12</xdr:col>
      <xdr:colOff>161925</xdr:colOff>
      <xdr:row>0</xdr:row>
      <xdr:rowOff>657225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66675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ead-Kosice-registracia-pretek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ácia KE"/>
      <sheetName val="Prete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8"/>
  <sheetViews>
    <sheetView zoomScalePageLayoutView="0" workbookViewId="0" topLeftCell="A37">
      <selection activeCell="AP56" sqref="AP56"/>
    </sheetView>
  </sheetViews>
  <sheetFormatPr defaultColWidth="9.00390625" defaultRowHeight="14.25"/>
  <cols>
    <col min="2" max="2" width="3.375" style="103" customWidth="1"/>
    <col min="3" max="3" width="4.625" style="0" hidden="1" customWidth="1"/>
    <col min="4" max="4" width="7.50390625" style="267" bestFit="1" customWidth="1"/>
    <col min="5" max="5" width="10.875" style="267" bestFit="1" customWidth="1"/>
    <col min="6" max="6" width="3.875" style="267" bestFit="1" customWidth="1"/>
    <col min="7" max="7" width="2.75390625" style="267" bestFit="1" customWidth="1"/>
    <col min="8" max="8" width="3.375" style="267" customWidth="1"/>
    <col min="9" max="9" width="7.875" style="384" customWidth="1"/>
    <col min="10" max="10" width="11.625" style="0" customWidth="1"/>
    <col min="11" max="11" width="22.625" style="279" customWidth="1"/>
    <col min="12" max="12" width="13.00390625" style="0" customWidth="1"/>
    <col min="13" max="13" width="2.875" style="91" customWidth="1"/>
    <col min="14" max="14" width="2.875" style="362" customWidth="1"/>
    <col min="15" max="15" width="2.875" style="91" customWidth="1"/>
    <col min="16" max="16" width="2.875" style="363" customWidth="1"/>
    <col min="17" max="17" width="2.875" style="91" customWidth="1"/>
    <col min="18" max="18" width="2.875" style="364" customWidth="1"/>
    <col min="19" max="19" width="2.875" style="91" customWidth="1"/>
    <col min="20" max="20" width="2.875" style="365" customWidth="1"/>
    <col min="21" max="21" width="2.875" style="91" customWidth="1"/>
    <col min="22" max="22" width="2.875" style="366" customWidth="1"/>
    <col min="23" max="23" width="2.875" style="91" customWidth="1"/>
    <col min="24" max="24" width="2.875" style="367" customWidth="1"/>
    <col min="25" max="25" width="2.875" style="91" customWidth="1"/>
    <col min="26" max="26" width="2.875" style="368" customWidth="1"/>
    <col min="27" max="27" width="2.875" style="243" customWidth="1"/>
    <col min="28" max="28" width="2.875" style="369" customWidth="1"/>
    <col min="29" max="30" width="2.875" style="91" customWidth="1"/>
    <col min="31" max="31" width="2.875" style="370" customWidth="1"/>
    <col min="32" max="32" width="2.875" style="371" customWidth="1"/>
    <col min="33" max="33" width="2.875" style="91" customWidth="1"/>
    <col min="34" max="34" width="3.25390625" style="0" hidden="1" customWidth="1"/>
    <col min="35" max="35" width="3.25390625" style="118" hidden="1" customWidth="1"/>
    <col min="36" max="36" width="3.25390625" style="132" hidden="1" customWidth="1"/>
    <col min="37" max="37" width="3.25390625" style="118" hidden="1" customWidth="1"/>
    <col min="38" max="38" width="3.25390625" style="132" hidden="1" customWidth="1"/>
    <col min="39" max="39" width="4.25390625" style="0" customWidth="1"/>
  </cols>
  <sheetData>
    <row r="1" spans="2:33" s="147" customFormat="1" ht="60" customHeight="1" thickBot="1">
      <c r="B1" s="148"/>
      <c r="D1" s="266"/>
      <c r="E1" s="266"/>
      <c r="F1" s="266"/>
      <c r="G1" s="266"/>
      <c r="H1" s="266"/>
      <c r="I1" s="372"/>
      <c r="K1" s="268"/>
      <c r="M1" s="353"/>
      <c r="N1" s="356"/>
      <c r="O1" s="353"/>
      <c r="P1" s="357"/>
      <c r="Q1" s="353"/>
      <c r="R1" s="358"/>
      <c r="S1" s="353"/>
      <c r="T1" s="356"/>
      <c r="U1" s="353"/>
      <c r="V1" s="358"/>
      <c r="W1" s="353"/>
      <c r="X1" s="356"/>
      <c r="Y1" s="353"/>
      <c r="Z1" s="358"/>
      <c r="AA1" s="240"/>
      <c r="AB1" s="357"/>
      <c r="AC1" s="353"/>
      <c r="AD1" s="353"/>
      <c r="AE1" s="353"/>
      <c r="AF1" s="353"/>
      <c r="AG1" s="353"/>
    </row>
    <row r="2" spans="2:39" ht="23.25">
      <c r="B2" s="283" t="s">
        <v>0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5"/>
    </row>
    <row r="3" spans="1:39" ht="19.5" thickBot="1">
      <c r="A3" s="91"/>
      <c r="B3" s="286" t="s">
        <v>328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8"/>
    </row>
    <row r="4" spans="1:39" s="147" customFormat="1" ht="19.5" thickBot="1">
      <c r="A4" s="117"/>
      <c r="B4" s="282">
        <v>43761</v>
      </c>
      <c r="C4" s="282"/>
      <c r="D4" s="282"/>
      <c r="E4" s="282"/>
      <c r="F4" s="149"/>
      <c r="G4" s="149"/>
      <c r="H4" s="149"/>
      <c r="I4" s="373"/>
      <c r="J4" s="149"/>
      <c r="K4" s="253"/>
      <c r="L4" s="149"/>
      <c r="M4" s="239"/>
      <c r="N4" s="359"/>
      <c r="O4" s="239"/>
      <c r="P4" s="360"/>
      <c r="Q4" s="239"/>
      <c r="R4" s="361"/>
      <c r="S4" s="239"/>
      <c r="T4" s="359"/>
      <c r="U4" s="239"/>
      <c r="V4" s="361"/>
      <c r="W4" s="239"/>
      <c r="X4" s="359"/>
      <c r="Y4" s="239"/>
      <c r="Z4" s="361"/>
      <c r="AA4" s="239"/>
      <c r="AB4" s="360"/>
      <c r="AC4" s="239"/>
      <c r="AD4" s="239"/>
      <c r="AE4" s="239"/>
      <c r="AF4" s="239"/>
      <c r="AG4" s="239"/>
      <c r="AH4" s="149"/>
      <c r="AI4" s="149"/>
      <c r="AJ4" s="149"/>
      <c r="AK4" s="149"/>
      <c r="AL4" s="149"/>
      <c r="AM4" s="152"/>
    </row>
    <row r="5" spans="1:39" ht="99" thickBot="1">
      <c r="A5" s="91"/>
      <c r="B5" s="302" t="s">
        <v>1</v>
      </c>
      <c r="C5" s="304" t="s">
        <v>2</v>
      </c>
      <c r="D5" s="295" t="s">
        <v>3</v>
      </c>
      <c r="E5" s="297" t="s">
        <v>4</v>
      </c>
      <c r="F5" s="291" t="s">
        <v>5</v>
      </c>
      <c r="G5" s="291" t="s">
        <v>6</v>
      </c>
      <c r="H5" s="291" t="s">
        <v>7</v>
      </c>
      <c r="I5" s="374" t="s">
        <v>8</v>
      </c>
      <c r="J5" s="291" t="s">
        <v>9</v>
      </c>
      <c r="K5" s="293" t="s">
        <v>10</v>
      </c>
      <c r="L5" s="308" t="s">
        <v>11</v>
      </c>
      <c r="M5" s="92" t="s">
        <v>12</v>
      </c>
      <c r="N5" s="153" t="s">
        <v>13</v>
      </c>
      <c r="O5" s="93">
        <v>43541</v>
      </c>
      <c r="P5" s="172" t="s">
        <v>14</v>
      </c>
      <c r="Q5" s="93">
        <v>43554</v>
      </c>
      <c r="R5" s="171" t="s">
        <v>15</v>
      </c>
      <c r="S5" s="94" t="s">
        <v>196</v>
      </c>
      <c r="T5" s="122" t="s">
        <v>198</v>
      </c>
      <c r="U5" s="95">
        <v>43638</v>
      </c>
      <c r="V5" s="173" t="s">
        <v>197</v>
      </c>
      <c r="W5" s="96">
        <v>8.9</v>
      </c>
      <c r="X5" s="170" t="s">
        <v>268</v>
      </c>
      <c r="Y5" s="97">
        <v>28.9</v>
      </c>
      <c r="Z5" s="126" t="s">
        <v>269</v>
      </c>
      <c r="AA5" s="97">
        <v>19.1</v>
      </c>
      <c r="AB5" s="129" t="s">
        <v>270</v>
      </c>
      <c r="AC5" s="306" t="s">
        <v>16</v>
      </c>
      <c r="AD5" s="299" t="s">
        <v>275</v>
      </c>
      <c r="AE5" s="300"/>
      <c r="AF5" s="300"/>
      <c r="AG5" s="301"/>
      <c r="AH5" s="98"/>
      <c r="AI5" s="120"/>
      <c r="AJ5" s="134"/>
      <c r="AK5" s="120"/>
      <c r="AL5" s="136"/>
      <c r="AM5" s="306" t="s">
        <v>276</v>
      </c>
    </row>
    <row r="6" spans="1:39" ht="48.75" thickBot="1">
      <c r="A6" s="91"/>
      <c r="B6" s="303"/>
      <c r="C6" s="305"/>
      <c r="D6" s="296"/>
      <c r="E6" s="298"/>
      <c r="F6" s="292"/>
      <c r="G6" s="292"/>
      <c r="H6" s="292"/>
      <c r="I6" s="375"/>
      <c r="J6" s="292"/>
      <c r="K6" s="294"/>
      <c r="L6" s="309"/>
      <c r="M6" s="109" t="s">
        <v>17</v>
      </c>
      <c r="N6" s="154" t="s">
        <v>273</v>
      </c>
      <c r="O6" s="110" t="s">
        <v>17</v>
      </c>
      <c r="P6" s="163" t="s">
        <v>272</v>
      </c>
      <c r="Q6" s="109" t="s">
        <v>17</v>
      </c>
      <c r="R6" s="164" t="s">
        <v>272</v>
      </c>
      <c r="S6" s="110" t="s">
        <v>17</v>
      </c>
      <c r="T6" s="123" t="s">
        <v>271</v>
      </c>
      <c r="U6" s="111" t="s">
        <v>17</v>
      </c>
      <c r="V6" s="174" t="s">
        <v>273</v>
      </c>
      <c r="W6" s="112" t="s">
        <v>17</v>
      </c>
      <c r="X6" s="165" t="s">
        <v>272</v>
      </c>
      <c r="Y6" s="112" t="s">
        <v>17</v>
      </c>
      <c r="Z6" s="127" t="s">
        <v>271</v>
      </c>
      <c r="AA6" s="112" t="s">
        <v>17</v>
      </c>
      <c r="AB6" s="130" t="s">
        <v>271</v>
      </c>
      <c r="AC6" s="307"/>
      <c r="AD6" s="230" t="s">
        <v>273</v>
      </c>
      <c r="AE6" s="230" t="s">
        <v>272</v>
      </c>
      <c r="AF6" s="231" t="s">
        <v>271</v>
      </c>
      <c r="AG6" s="232" t="s">
        <v>274</v>
      </c>
      <c r="AH6" s="176" t="s">
        <v>277</v>
      </c>
      <c r="AI6" s="121" t="s">
        <v>278</v>
      </c>
      <c r="AJ6" s="135" t="s">
        <v>279</v>
      </c>
      <c r="AK6" s="121" t="s">
        <v>280</v>
      </c>
      <c r="AL6" s="137" t="s">
        <v>281</v>
      </c>
      <c r="AM6" s="307"/>
    </row>
    <row r="7" spans="1:39" ht="35.25" customHeight="1">
      <c r="A7" s="117"/>
      <c r="B7" s="289" t="s">
        <v>330</v>
      </c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289"/>
    </row>
    <row r="8" spans="1:39" ht="12" customHeight="1">
      <c r="A8" s="91">
        <f>RANK(AM8,AM$8:AM$28,)</f>
        <v>1</v>
      </c>
      <c r="B8" s="141">
        <v>1</v>
      </c>
      <c r="C8" s="18">
        <v>15401</v>
      </c>
      <c r="D8" s="393" t="s">
        <v>25</v>
      </c>
      <c r="E8" s="393" t="s">
        <v>26</v>
      </c>
      <c r="F8" s="18">
        <v>2010</v>
      </c>
      <c r="G8" s="18" t="s">
        <v>20</v>
      </c>
      <c r="H8" s="18" t="s">
        <v>21</v>
      </c>
      <c r="I8" s="376" t="s">
        <v>22</v>
      </c>
      <c r="J8" s="18" t="s">
        <v>23</v>
      </c>
      <c r="K8" s="254" t="s">
        <v>27</v>
      </c>
      <c r="L8" s="30"/>
      <c r="M8" s="58"/>
      <c r="N8" s="155">
        <v>0</v>
      </c>
      <c r="O8" s="30">
        <v>2</v>
      </c>
      <c r="P8" s="161">
        <v>40</v>
      </c>
      <c r="Q8" s="30">
        <v>1</v>
      </c>
      <c r="R8" s="168">
        <v>75</v>
      </c>
      <c r="S8" s="37"/>
      <c r="T8" s="125">
        <v>0</v>
      </c>
      <c r="U8" s="30">
        <v>1</v>
      </c>
      <c r="V8" s="159">
        <v>75</v>
      </c>
      <c r="W8" s="37"/>
      <c r="X8" s="166">
        <v>0</v>
      </c>
      <c r="Y8" s="73">
        <v>1</v>
      </c>
      <c r="Z8" s="128">
        <v>75</v>
      </c>
      <c r="AA8" s="252">
        <v>1</v>
      </c>
      <c r="AB8" s="131">
        <v>50</v>
      </c>
      <c r="AC8" s="37">
        <f>N8+P8+R8+T8+V8+X8+Z8+AB8</f>
        <v>315</v>
      </c>
      <c r="AD8" s="182">
        <f>MAX(N8,V8)</f>
        <v>75</v>
      </c>
      <c r="AE8" s="182">
        <f>MAX(P8,R8,X8)</f>
        <v>75</v>
      </c>
      <c r="AF8" s="182">
        <f>MAX(T8,Z8,AB8)</f>
        <v>75</v>
      </c>
      <c r="AG8" s="182">
        <f>MAX(AH8,AK8,AL8)</f>
        <v>50</v>
      </c>
      <c r="AH8" s="37">
        <f>MIN(N8,V8)</f>
        <v>0</v>
      </c>
      <c r="AI8" s="119">
        <f>MIN(P8,R8,X8)</f>
        <v>0</v>
      </c>
      <c r="AJ8" s="133">
        <f>MIN(T8,Z8,AB8)</f>
        <v>0</v>
      </c>
      <c r="AK8" s="119">
        <f>P8+R8+X8-AE8-AI8</f>
        <v>40</v>
      </c>
      <c r="AL8" s="133">
        <f>T8+Z8+AB8-AF8-AJ8</f>
        <v>50</v>
      </c>
      <c r="AM8" s="139">
        <f>AD8+AE8+AF8+AG8</f>
        <v>275</v>
      </c>
    </row>
    <row r="9" spans="1:39" ht="12" customHeight="1">
      <c r="A9" s="91">
        <f>RANK(AM9,AM$8:AM$28,)</f>
        <v>2</v>
      </c>
      <c r="B9" s="141">
        <v>2</v>
      </c>
      <c r="C9" s="18">
        <v>16533</v>
      </c>
      <c r="D9" s="393" t="s">
        <v>18</v>
      </c>
      <c r="E9" s="393" t="s">
        <v>19</v>
      </c>
      <c r="F9" s="18">
        <v>2010</v>
      </c>
      <c r="G9" s="18" t="s">
        <v>20</v>
      </c>
      <c r="H9" s="18" t="s">
        <v>21</v>
      </c>
      <c r="I9" s="376" t="s">
        <v>22</v>
      </c>
      <c r="J9" s="18" t="s">
        <v>23</v>
      </c>
      <c r="K9" s="254" t="s">
        <v>24</v>
      </c>
      <c r="L9" s="30"/>
      <c r="M9" s="30">
        <v>1</v>
      </c>
      <c r="N9" s="156">
        <v>25</v>
      </c>
      <c r="O9" s="30">
        <v>1</v>
      </c>
      <c r="P9" s="161">
        <v>50</v>
      </c>
      <c r="Q9" s="30">
        <v>2</v>
      </c>
      <c r="R9" s="168">
        <v>60</v>
      </c>
      <c r="S9" s="39">
        <v>2</v>
      </c>
      <c r="T9" s="124">
        <v>21</v>
      </c>
      <c r="U9" s="30">
        <v>4</v>
      </c>
      <c r="V9" s="159">
        <v>40</v>
      </c>
      <c r="W9" s="74">
        <v>1</v>
      </c>
      <c r="X9" s="167">
        <v>23</v>
      </c>
      <c r="Y9" s="37">
        <v>5</v>
      </c>
      <c r="Z9" s="128">
        <v>35</v>
      </c>
      <c r="AA9" s="252">
        <v>7</v>
      </c>
      <c r="AB9" s="131">
        <v>18</v>
      </c>
      <c r="AC9" s="21">
        <f>N9+P9+R9+T9+V9+X9+Z9+AB9</f>
        <v>272</v>
      </c>
      <c r="AD9" s="182">
        <f>MAX(N9,V9)</f>
        <v>40</v>
      </c>
      <c r="AE9" s="182">
        <f>MAX(P9,R9,X9)</f>
        <v>60</v>
      </c>
      <c r="AF9" s="182">
        <f>MAX(T9,Z9,AB9)</f>
        <v>35</v>
      </c>
      <c r="AG9" s="182">
        <f>MAX(AH9,AK9,AL9)</f>
        <v>50</v>
      </c>
      <c r="AH9" s="37">
        <f>MIN(N9,V9)</f>
        <v>25</v>
      </c>
      <c r="AI9" s="119">
        <f>MIN(P9,R9,X9)</f>
        <v>23</v>
      </c>
      <c r="AJ9" s="133">
        <f>MIN(T9,Z9,AB9)</f>
        <v>18</v>
      </c>
      <c r="AK9" s="119">
        <f>P9+R9+X9-AE9-AI9</f>
        <v>50</v>
      </c>
      <c r="AL9" s="133">
        <f>T9+Z9+AB9-AF9-AJ9</f>
        <v>21</v>
      </c>
      <c r="AM9" s="139">
        <f>AD9+AE9+AF9+AG9</f>
        <v>185</v>
      </c>
    </row>
    <row r="10" spans="1:39" ht="12" customHeight="1">
      <c r="A10" s="91">
        <f>RANK(AM10,AM$8:AM$28,)</f>
        <v>3</v>
      </c>
      <c r="B10" s="141">
        <v>3</v>
      </c>
      <c r="C10" s="18">
        <v>16488</v>
      </c>
      <c r="D10" s="393" t="s">
        <v>28</v>
      </c>
      <c r="E10" s="393" t="s">
        <v>29</v>
      </c>
      <c r="F10" s="18">
        <v>2011</v>
      </c>
      <c r="G10" s="18" t="s">
        <v>20</v>
      </c>
      <c r="H10" s="18" t="s">
        <v>21</v>
      </c>
      <c r="I10" s="376" t="s">
        <v>22</v>
      </c>
      <c r="J10" s="18" t="s">
        <v>23</v>
      </c>
      <c r="K10" s="254" t="s">
        <v>27</v>
      </c>
      <c r="L10" s="30"/>
      <c r="M10" s="37"/>
      <c r="N10" s="155">
        <v>0</v>
      </c>
      <c r="O10" s="30">
        <v>4</v>
      </c>
      <c r="P10" s="161">
        <v>27</v>
      </c>
      <c r="Q10" s="30">
        <v>3</v>
      </c>
      <c r="R10" s="168">
        <v>47</v>
      </c>
      <c r="S10" s="37"/>
      <c r="T10" s="125">
        <v>0</v>
      </c>
      <c r="U10" s="30">
        <v>3</v>
      </c>
      <c r="V10" s="159">
        <v>47</v>
      </c>
      <c r="W10" s="37"/>
      <c r="X10" s="166">
        <v>0</v>
      </c>
      <c r="Y10" s="37">
        <v>6</v>
      </c>
      <c r="Z10" s="128">
        <v>31</v>
      </c>
      <c r="AA10" s="252">
        <v>6</v>
      </c>
      <c r="AB10" s="131">
        <v>20</v>
      </c>
      <c r="AC10" s="37">
        <f>N10+P10+R10+T10+V10+X10+Z10+AB10</f>
        <v>172</v>
      </c>
      <c r="AD10" s="182">
        <f>MAX(N10,V10)</f>
        <v>47</v>
      </c>
      <c r="AE10" s="182">
        <f>MAX(P10,R10,X10)</f>
        <v>47</v>
      </c>
      <c r="AF10" s="182">
        <f>MAX(T10,Z10,AB10)</f>
        <v>31</v>
      </c>
      <c r="AG10" s="182">
        <f>MAX(AH10,AK10,AL10)</f>
        <v>27</v>
      </c>
      <c r="AH10" s="37">
        <f>MIN(N10,V10)</f>
        <v>0</v>
      </c>
      <c r="AI10" s="119">
        <f>MIN(P10,R10,X10)</f>
        <v>0</v>
      </c>
      <c r="AJ10" s="133">
        <f>MIN(T10,Z10,AB10)</f>
        <v>0</v>
      </c>
      <c r="AK10" s="119">
        <f>P10+R10+X10-AE10-AI10</f>
        <v>27</v>
      </c>
      <c r="AL10" s="133">
        <f>T10+Z10+AB10-AF10-AJ10</f>
        <v>20</v>
      </c>
      <c r="AM10" s="139">
        <f>AD10+AE10+AF10+AG10</f>
        <v>152</v>
      </c>
    </row>
    <row r="11" spans="1:39" ht="12" customHeight="1">
      <c r="A11" s="91">
        <f>RANK(AM11,AM$8:AM$28,)</f>
        <v>4</v>
      </c>
      <c r="B11" s="141">
        <v>4</v>
      </c>
      <c r="C11" s="46">
        <v>16565</v>
      </c>
      <c r="D11" s="46" t="s">
        <v>199</v>
      </c>
      <c r="E11" s="29" t="s">
        <v>200</v>
      </c>
      <c r="F11" s="29">
        <v>2010</v>
      </c>
      <c r="G11" s="18" t="s">
        <v>20</v>
      </c>
      <c r="H11" s="29" t="s">
        <v>21</v>
      </c>
      <c r="I11" s="376" t="s">
        <v>22</v>
      </c>
      <c r="J11" s="18" t="s">
        <v>23</v>
      </c>
      <c r="K11" s="255" t="s">
        <v>53</v>
      </c>
      <c r="L11" s="18"/>
      <c r="M11" s="40"/>
      <c r="N11" s="155">
        <v>0</v>
      </c>
      <c r="O11" s="41"/>
      <c r="P11" s="162">
        <v>0</v>
      </c>
      <c r="Q11" s="40"/>
      <c r="R11" s="169">
        <v>0</v>
      </c>
      <c r="S11" s="39">
        <v>3</v>
      </c>
      <c r="T11" s="124">
        <v>18</v>
      </c>
      <c r="U11" s="30">
        <v>2</v>
      </c>
      <c r="V11" s="159">
        <v>60</v>
      </c>
      <c r="W11" s="74">
        <v>1</v>
      </c>
      <c r="X11" s="167">
        <v>23</v>
      </c>
      <c r="Y11" s="37">
        <v>15</v>
      </c>
      <c r="Z11" s="128">
        <v>12</v>
      </c>
      <c r="AA11" s="252">
        <v>10</v>
      </c>
      <c r="AB11" s="131">
        <v>12</v>
      </c>
      <c r="AC11" s="37">
        <f>N11+P11+R11+T11+V11+X11+Z11+AB11</f>
        <v>125</v>
      </c>
      <c r="AD11" s="182">
        <f>MAX(N11,V11)</f>
        <v>60</v>
      </c>
      <c r="AE11" s="182">
        <f>MAX(P11,R11,X11)</f>
        <v>23</v>
      </c>
      <c r="AF11" s="182">
        <f>MAX(T11,Z11,AB11)</f>
        <v>18</v>
      </c>
      <c r="AG11" s="182">
        <f>MAX(AH11,AK11,AL11)</f>
        <v>12</v>
      </c>
      <c r="AH11" s="37">
        <f>MIN(N11,V11)</f>
        <v>0</v>
      </c>
      <c r="AI11" s="119">
        <f>MIN(P11,R11,X11)</f>
        <v>0</v>
      </c>
      <c r="AJ11" s="133">
        <f>MIN(T11,Z11,AB11)</f>
        <v>12</v>
      </c>
      <c r="AK11" s="119">
        <f>P11+R11+X11-AE11-AI11</f>
        <v>0</v>
      </c>
      <c r="AL11" s="133">
        <f>T11+Z11+AB11-AF11-AJ11</f>
        <v>12</v>
      </c>
      <c r="AM11" s="139">
        <f>AD11+AE11+AF11+AG11</f>
        <v>113</v>
      </c>
    </row>
    <row r="12" spans="1:39" ht="12" customHeight="1">
      <c r="A12" s="91">
        <f>RANK(AM12,AM$8:AM$28,)</f>
        <v>5</v>
      </c>
      <c r="B12" s="141">
        <v>5</v>
      </c>
      <c r="C12" s="32">
        <v>17181</v>
      </c>
      <c r="D12" s="67" t="s">
        <v>296</v>
      </c>
      <c r="E12" s="67" t="s">
        <v>249</v>
      </c>
      <c r="F12" s="67">
        <v>2011</v>
      </c>
      <c r="G12" s="67" t="s">
        <v>20</v>
      </c>
      <c r="H12" s="67" t="s">
        <v>21</v>
      </c>
      <c r="I12" s="377" t="s">
        <v>22</v>
      </c>
      <c r="J12" s="18" t="s">
        <v>23</v>
      </c>
      <c r="K12" s="269" t="s">
        <v>303</v>
      </c>
      <c r="L12" s="29" t="s">
        <v>59</v>
      </c>
      <c r="M12" s="38"/>
      <c r="N12" s="155">
        <v>0</v>
      </c>
      <c r="O12" s="30"/>
      <c r="P12" s="162">
        <v>0</v>
      </c>
      <c r="Q12" s="30"/>
      <c r="R12" s="169">
        <v>0</v>
      </c>
      <c r="S12" s="43"/>
      <c r="T12" s="125">
        <v>0</v>
      </c>
      <c r="U12" s="30"/>
      <c r="V12" s="160">
        <v>0</v>
      </c>
      <c r="W12" s="30"/>
      <c r="X12" s="166">
        <v>0</v>
      </c>
      <c r="Y12" s="73">
        <v>3</v>
      </c>
      <c r="Z12" s="128">
        <v>47</v>
      </c>
      <c r="AA12" s="252">
        <v>2</v>
      </c>
      <c r="AB12" s="131">
        <v>40</v>
      </c>
      <c r="AC12" s="37">
        <f>N12+P12+R12+T12+V12+X12+Z12+AB12</f>
        <v>87</v>
      </c>
      <c r="AD12" s="182">
        <f>MAX(N12,V12)</f>
        <v>0</v>
      </c>
      <c r="AE12" s="182">
        <f>MAX(P12,R12,X12)</f>
        <v>0</v>
      </c>
      <c r="AF12" s="182">
        <f>MAX(T12,Z12,AB12)</f>
        <v>47</v>
      </c>
      <c r="AG12" s="182">
        <f>MAX(AH12,AK12,AL12)</f>
        <v>40</v>
      </c>
      <c r="AH12" s="37">
        <f>MIN(N12,V12)</f>
        <v>0</v>
      </c>
      <c r="AI12" s="119">
        <f>MIN(P12,R12,X12)</f>
        <v>0</v>
      </c>
      <c r="AJ12" s="133">
        <f>MIN(T12,Z12,AB12)</f>
        <v>0</v>
      </c>
      <c r="AK12" s="119">
        <f>P12+R12+X12-AE12-AI12</f>
        <v>0</v>
      </c>
      <c r="AL12" s="133">
        <f>T12+Z12+AB12-AF12-AJ12</f>
        <v>40</v>
      </c>
      <c r="AM12" s="139">
        <f>AD12+AE12+AF12+AG12</f>
        <v>87</v>
      </c>
    </row>
    <row r="13" spans="1:39" ht="12" customHeight="1">
      <c r="A13" s="91">
        <f>RANK(AM13,AM$8:AM$28,)</f>
        <v>6</v>
      </c>
      <c r="B13" s="141">
        <v>6</v>
      </c>
      <c r="C13" s="66">
        <v>16840</v>
      </c>
      <c r="D13" s="66" t="s">
        <v>294</v>
      </c>
      <c r="E13" s="66" t="s">
        <v>295</v>
      </c>
      <c r="F13" s="66">
        <v>2011</v>
      </c>
      <c r="G13" s="66" t="s">
        <v>20</v>
      </c>
      <c r="H13" s="66" t="s">
        <v>21</v>
      </c>
      <c r="I13" s="378" t="s">
        <v>22</v>
      </c>
      <c r="J13" s="18" t="s">
        <v>23</v>
      </c>
      <c r="K13" s="261" t="s">
        <v>302</v>
      </c>
      <c r="L13" s="32"/>
      <c r="M13" s="69"/>
      <c r="N13" s="155">
        <v>0</v>
      </c>
      <c r="O13" s="70"/>
      <c r="P13" s="162">
        <v>0</v>
      </c>
      <c r="Q13" s="33"/>
      <c r="R13" s="169">
        <v>0</v>
      </c>
      <c r="S13" s="71"/>
      <c r="T13" s="125">
        <v>0</v>
      </c>
      <c r="U13" s="33"/>
      <c r="V13" s="160">
        <v>0</v>
      </c>
      <c r="W13" s="33"/>
      <c r="X13" s="166">
        <v>0</v>
      </c>
      <c r="Y13" s="73">
        <v>2</v>
      </c>
      <c r="Z13" s="128">
        <v>60</v>
      </c>
      <c r="AA13" s="252">
        <v>5</v>
      </c>
      <c r="AB13" s="131">
        <v>23</v>
      </c>
      <c r="AC13" s="72"/>
      <c r="AD13" s="182">
        <f>MAX(N13,V13)</f>
        <v>0</v>
      </c>
      <c r="AE13" s="182">
        <f>MAX(P13,R13,X13)</f>
        <v>0</v>
      </c>
      <c r="AF13" s="182">
        <f>MAX(T13,Z13,AB13)</f>
        <v>60</v>
      </c>
      <c r="AG13" s="182">
        <f>MAX(AH13,AK13,AL13)</f>
        <v>23</v>
      </c>
      <c r="AH13" s="37">
        <f>MIN(N13,V13)</f>
        <v>0</v>
      </c>
      <c r="AI13" s="119">
        <f>MIN(P13,R13,X13)</f>
        <v>0</v>
      </c>
      <c r="AJ13" s="133">
        <f>MIN(T13,Z13,AB13)</f>
        <v>0</v>
      </c>
      <c r="AK13" s="119">
        <f>P13+R13+X13-AE13-AI13</f>
        <v>0</v>
      </c>
      <c r="AL13" s="133">
        <f>T13+Z13+AB13-AF13-AJ13</f>
        <v>23</v>
      </c>
      <c r="AM13" s="139">
        <f>AD13+AE13+AF13+AG13</f>
        <v>83</v>
      </c>
    </row>
    <row r="14" spans="1:39" ht="12" customHeight="1">
      <c r="A14" s="91">
        <f>RANK(AM14,AM$8:AM$28,)</f>
        <v>7</v>
      </c>
      <c r="B14" s="141">
        <v>7</v>
      </c>
      <c r="C14" s="18">
        <v>16487</v>
      </c>
      <c r="D14" s="18" t="s">
        <v>33</v>
      </c>
      <c r="E14" s="18" t="s">
        <v>34</v>
      </c>
      <c r="F14" s="18">
        <v>2011</v>
      </c>
      <c r="G14" s="18" t="s">
        <v>20</v>
      </c>
      <c r="H14" s="18" t="s">
        <v>21</v>
      </c>
      <c r="I14" s="376" t="s">
        <v>22</v>
      </c>
      <c r="J14" s="18" t="s">
        <v>23</v>
      </c>
      <c r="K14" s="254" t="s">
        <v>32</v>
      </c>
      <c r="L14" s="30"/>
      <c r="M14" s="40"/>
      <c r="N14" s="155">
        <v>0</v>
      </c>
      <c r="O14" s="30">
        <v>3</v>
      </c>
      <c r="P14" s="161">
        <v>32</v>
      </c>
      <c r="Q14" s="40"/>
      <c r="R14" s="169">
        <v>0</v>
      </c>
      <c r="S14" s="39">
        <v>4</v>
      </c>
      <c r="T14" s="124">
        <v>16</v>
      </c>
      <c r="U14" s="37"/>
      <c r="V14" s="160">
        <v>0</v>
      </c>
      <c r="W14" s="37"/>
      <c r="X14" s="166">
        <v>0</v>
      </c>
      <c r="Y14" s="37">
        <v>13</v>
      </c>
      <c r="Z14" s="128">
        <v>16</v>
      </c>
      <c r="AA14" s="252">
        <v>3</v>
      </c>
      <c r="AB14" s="131">
        <v>32</v>
      </c>
      <c r="AC14" s="37">
        <f>N14+P14+R14+T14+V14+X14+Z14+AB14</f>
        <v>96</v>
      </c>
      <c r="AD14" s="182">
        <f>MAX(N14,V14)</f>
        <v>0</v>
      </c>
      <c r="AE14" s="182">
        <f>MAX(P14,R14,X14)</f>
        <v>32</v>
      </c>
      <c r="AF14" s="182">
        <f>MAX(T14,Z14,AB14)</f>
        <v>32</v>
      </c>
      <c r="AG14" s="182">
        <f>MAX(AH14,AK14,AL14)</f>
        <v>16</v>
      </c>
      <c r="AH14" s="37">
        <f>MIN(N14,V14)</f>
        <v>0</v>
      </c>
      <c r="AI14" s="119">
        <f>MIN(P14,R14,X14)</f>
        <v>0</v>
      </c>
      <c r="AJ14" s="133">
        <f>MIN(T14,Z14,AB14)</f>
        <v>16</v>
      </c>
      <c r="AK14" s="119">
        <f>P14+R14+X14-AE14-AI14</f>
        <v>0</v>
      </c>
      <c r="AL14" s="133">
        <f>T14+Z14+AB14-AF14-AJ14</f>
        <v>16</v>
      </c>
      <c r="AM14" s="139">
        <f>AD14+AE14+AF14+AG14</f>
        <v>80</v>
      </c>
    </row>
    <row r="15" spans="1:39" ht="12" customHeight="1">
      <c r="A15" s="91">
        <f>RANK(AM15,AM$8:AM$28,)</f>
        <v>8</v>
      </c>
      <c r="B15" s="141">
        <v>8</v>
      </c>
      <c r="C15" s="29">
        <v>16527</v>
      </c>
      <c r="D15" s="32" t="s">
        <v>252</v>
      </c>
      <c r="E15" s="32" t="s">
        <v>253</v>
      </c>
      <c r="F15" s="29">
        <v>2010</v>
      </c>
      <c r="G15" s="29" t="s">
        <v>20</v>
      </c>
      <c r="H15" s="29" t="s">
        <v>21</v>
      </c>
      <c r="I15" s="376" t="s">
        <v>22</v>
      </c>
      <c r="J15" s="18" t="s">
        <v>23</v>
      </c>
      <c r="K15" s="255" t="s">
        <v>58</v>
      </c>
      <c r="L15" s="29" t="s">
        <v>59</v>
      </c>
      <c r="M15" s="30"/>
      <c r="N15" s="155">
        <v>0</v>
      </c>
      <c r="O15" s="30"/>
      <c r="P15" s="162">
        <v>0</v>
      </c>
      <c r="Q15" s="30"/>
      <c r="R15" s="169">
        <v>0</v>
      </c>
      <c r="S15" s="39">
        <v>1</v>
      </c>
      <c r="T15" s="124">
        <v>25</v>
      </c>
      <c r="U15" s="30"/>
      <c r="V15" s="160">
        <v>0</v>
      </c>
      <c r="W15" s="30"/>
      <c r="X15" s="166">
        <v>0</v>
      </c>
      <c r="Y15" s="30">
        <v>4</v>
      </c>
      <c r="Z15" s="128">
        <v>40</v>
      </c>
      <c r="AA15" s="252">
        <v>4</v>
      </c>
      <c r="AB15" s="131">
        <v>27</v>
      </c>
      <c r="AC15" s="37">
        <f>N15+P15+R15+T15+V15+X15+Z15+AB15</f>
        <v>92</v>
      </c>
      <c r="AD15" s="182">
        <f>MAX(N15,V15)</f>
        <v>0</v>
      </c>
      <c r="AE15" s="182">
        <f>MAX(P15,R15,X15)</f>
        <v>0</v>
      </c>
      <c r="AF15" s="182">
        <f>MAX(T15,Z15,AB15)</f>
        <v>40</v>
      </c>
      <c r="AG15" s="182">
        <f>MAX(AH15,AK15,AL15)</f>
        <v>27</v>
      </c>
      <c r="AH15" s="37">
        <f>MIN(N15,V15)</f>
        <v>0</v>
      </c>
      <c r="AI15" s="119">
        <f>MIN(P15,R15,X15)</f>
        <v>0</v>
      </c>
      <c r="AJ15" s="133">
        <f>MIN(T15,Z15,AB15)</f>
        <v>25</v>
      </c>
      <c r="AK15" s="119">
        <f>P15+R15+X15-AE15-AI15</f>
        <v>0</v>
      </c>
      <c r="AL15" s="133">
        <f>T15+Z15+AB15-AF15-AJ15</f>
        <v>27</v>
      </c>
      <c r="AM15" s="139">
        <f>AD15+AE15+AF15+AG15</f>
        <v>67</v>
      </c>
    </row>
    <row r="16" spans="1:39" ht="12" customHeight="1">
      <c r="A16" s="352">
        <f>RANK(AM16,AM$8:AM$28,)</f>
        <v>9</v>
      </c>
      <c r="B16" s="141">
        <v>9</v>
      </c>
      <c r="C16" s="32">
        <v>16986</v>
      </c>
      <c r="D16" s="32" t="s">
        <v>250</v>
      </c>
      <c r="E16" s="32" t="s">
        <v>251</v>
      </c>
      <c r="F16" s="29">
        <v>2010</v>
      </c>
      <c r="G16" s="29" t="s">
        <v>20</v>
      </c>
      <c r="H16" s="29" t="s">
        <v>21</v>
      </c>
      <c r="I16" s="376" t="s">
        <v>22</v>
      </c>
      <c r="J16" s="18" t="s">
        <v>23</v>
      </c>
      <c r="K16" s="255" t="s">
        <v>229</v>
      </c>
      <c r="L16" s="29"/>
      <c r="M16" s="38"/>
      <c r="N16" s="155">
        <v>0</v>
      </c>
      <c r="O16" s="30"/>
      <c r="P16" s="162">
        <v>0</v>
      </c>
      <c r="Q16" s="30"/>
      <c r="R16" s="169">
        <v>0</v>
      </c>
      <c r="S16" s="43"/>
      <c r="T16" s="125">
        <v>0</v>
      </c>
      <c r="U16" s="30"/>
      <c r="V16" s="160">
        <v>0</v>
      </c>
      <c r="W16" s="30"/>
      <c r="X16" s="166">
        <v>0</v>
      </c>
      <c r="Y16" s="30">
        <v>7</v>
      </c>
      <c r="Z16" s="128">
        <v>28</v>
      </c>
      <c r="AA16" s="39">
        <v>9</v>
      </c>
      <c r="AB16" s="131">
        <v>14</v>
      </c>
      <c r="AC16" s="37">
        <f>N16+P16+R16+T16+V16+X16+Z16+AB16</f>
        <v>42</v>
      </c>
      <c r="AD16" s="182">
        <f>MAX(N16,V16)</f>
        <v>0</v>
      </c>
      <c r="AE16" s="182">
        <f>MAX(P16,R16,X16)</f>
        <v>0</v>
      </c>
      <c r="AF16" s="182">
        <f>MAX(T16,Z16,AB16)</f>
        <v>28</v>
      </c>
      <c r="AG16" s="182">
        <f>MAX(AH16,AK16,AL16)</f>
        <v>14</v>
      </c>
      <c r="AH16" s="37">
        <f>MIN(N16,V16)</f>
        <v>0</v>
      </c>
      <c r="AI16" s="119">
        <f>MIN(P16,R16,X16)</f>
        <v>0</v>
      </c>
      <c r="AJ16" s="133">
        <f>MIN(T16,Z16,AB16)</f>
        <v>0</v>
      </c>
      <c r="AK16" s="119">
        <f>P16+R16+X16-AE16-AI16</f>
        <v>0</v>
      </c>
      <c r="AL16" s="133">
        <f>T16+Z16+AB16-AF16-AJ16</f>
        <v>14</v>
      </c>
      <c r="AM16" s="139">
        <f>AD16+AE16+AF16+AG16</f>
        <v>42</v>
      </c>
    </row>
    <row r="17" spans="1:39" ht="12" customHeight="1">
      <c r="A17" s="352">
        <f>RANK(AM17,AM$8:AM$28,)</f>
        <v>9</v>
      </c>
      <c r="B17" s="141">
        <v>10</v>
      </c>
      <c r="C17" s="32">
        <v>2304</v>
      </c>
      <c r="D17" s="18" t="s">
        <v>36</v>
      </c>
      <c r="E17" s="18" t="s">
        <v>37</v>
      </c>
      <c r="F17" s="18">
        <v>2010</v>
      </c>
      <c r="G17" s="18" t="s">
        <v>20</v>
      </c>
      <c r="H17" s="18" t="s">
        <v>21</v>
      </c>
      <c r="I17" s="376" t="s">
        <v>22</v>
      </c>
      <c r="J17" s="18" t="s">
        <v>23</v>
      </c>
      <c r="K17" s="270" t="s">
        <v>304</v>
      </c>
      <c r="L17" s="30"/>
      <c r="M17" s="58"/>
      <c r="N17" s="155">
        <v>0</v>
      </c>
      <c r="O17" s="42"/>
      <c r="P17" s="162">
        <v>0</v>
      </c>
      <c r="Q17" s="40"/>
      <c r="R17" s="169">
        <v>0</v>
      </c>
      <c r="S17" s="37"/>
      <c r="T17" s="125">
        <v>0</v>
      </c>
      <c r="U17" s="40"/>
      <c r="V17" s="160">
        <v>0</v>
      </c>
      <c r="W17" s="42"/>
      <c r="X17" s="166">
        <v>0</v>
      </c>
      <c r="Y17" s="37">
        <v>8</v>
      </c>
      <c r="Z17" s="128">
        <v>26</v>
      </c>
      <c r="AA17" s="39">
        <v>8</v>
      </c>
      <c r="AB17" s="131">
        <v>16</v>
      </c>
      <c r="AC17" s="37">
        <f>N17+P17+R17+T17+V17+X17+Z17+AB17</f>
        <v>42</v>
      </c>
      <c r="AD17" s="182">
        <f>MAX(N17,V17)</f>
        <v>0</v>
      </c>
      <c r="AE17" s="182">
        <f>MAX(P17,R17,X17)</f>
        <v>0</v>
      </c>
      <c r="AF17" s="182">
        <f>MAX(T17,Z17,AB17)</f>
        <v>26</v>
      </c>
      <c r="AG17" s="182">
        <f>MAX(AH17,AK17,AL17)</f>
        <v>16</v>
      </c>
      <c r="AH17" s="37">
        <f>MIN(N17,V17)</f>
        <v>0</v>
      </c>
      <c r="AI17" s="119">
        <f>MIN(P17,R17,X17)</f>
        <v>0</v>
      </c>
      <c r="AJ17" s="133">
        <f>MIN(T17,Z17,AB17)</f>
        <v>0</v>
      </c>
      <c r="AK17" s="119">
        <f>P17+R17+X17-AE17-AI17</f>
        <v>0</v>
      </c>
      <c r="AL17" s="133">
        <f>T17+Z17+AB17-AF17-AJ17</f>
        <v>16</v>
      </c>
      <c r="AM17" s="139">
        <f>AD17+AE17+AF17+AG17</f>
        <v>42</v>
      </c>
    </row>
    <row r="18" spans="1:39" ht="12" customHeight="1">
      <c r="A18" s="91">
        <f>RANK(AM18,AM$8:AM$28,)</f>
        <v>11</v>
      </c>
      <c r="B18" s="141">
        <v>11</v>
      </c>
      <c r="C18" s="7">
        <v>15741</v>
      </c>
      <c r="D18" s="31" t="s">
        <v>30</v>
      </c>
      <c r="E18" s="31" t="s">
        <v>31</v>
      </c>
      <c r="F18" s="29">
        <v>2010</v>
      </c>
      <c r="G18" s="18" t="s">
        <v>20</v>
      </c>
      <c r="H18" s="18" t="s">
        <v>21</v>
      </c>
      <c r="I18" s="376" t="s">
        <v>22</v>
      </c>
      <c r="J18" s="18" t="s">
        <v>23</v>
      </c>
      <c r="K18" s="260" t="s">
        <v>32</v>
      </c>
      <c r="L18" s="30"/>
      <c r="M18" s="30"/>
      <c r="N18" s="155">
        <v>0</v>
      </c>
      <c r="O18" s="30"/>
      <c r="P18" s="162">
        <v>0</v>
      </c>
      <c r="Q18" s="30">
        <v>4</v>
      </c>
      <c r="R18" s="168">
        <v>40</v>
      </c>
      <c r="S18" s="30"/>
      <c r="T18" s="125">
        <v>0</v>
      </c>
      <c r="U18" s="30"/>
      <c r="V18" s="160">
        <v>0</v>
      </c>
      <c r="W18" s="30"/>
      <c r="X18" s="166">
        <v>0</v>
      </c>
      <c r="Y18" s="30"/>
      <c r="Z18" s="128">
        <v>0</v>
      </c>
      <c r="AA18" s="30"/>
      <c r="AB18" s="131">
        <v>0</v>
      </c>
      <c r="AC18" s="37">
        <f>N18+P18+R18+T18+V18+X18+Z18+AB18</f>
        <v>40</v>
      </c>
      <c r="AD18" s="182">
        <f>MAX(N18,V18)</f>
        <v>0</v>
      </c>
      <c r="AE18" s="182">
        <f>MAX(P18,R18,X18)</f>
        <v>40</v>
      </c>
      <c r="AF18" s="182">
        <f>MAX(T18,Z18,AB18)</f>
        <v>0</v>
      </c>
      <c r="AG18" s="182">
        <f>MAX(AH18,AK18,AL18)</f>
        <v>0</v>
      </c>
      <c r="AH18" s="37">
        <f>MIN(N18,V18)</f>
        <v>0</v>
      </c>
      <c r="AI18" s="119">
        <f>MIN(P18,R18,X18)</f>
        <v>0</v>
      </c>
      <c r="AJ18" s="133">
        <f>MIN(T18,Z18,AB18)</f>
        <v>0</v>
      </c>
      <c r="AK18" s="119">
        <f>P18+R18+X18-AE18-AI18</f>
        <v>0</v>
      </c>
      <c r="AL18" s="133">
        <f>T18+Z18+AB18-AF18-AJ18</f>
        <v>0</v>
      </c>
      <c r="AM18" s="139">
        <f>AD18+AE18+AF18+AG18</f>
        <v>40</v>
      </c>
    </row>
    <row r="19" spans="1:39" ht="12" customHeight="1">
      <c r="A19" s="352">
        <f>RANK(AM19,AM$8:AM$28,)</f>
        <v>12</v>
      </c>
      <c r="B19" s="141">
        <v>12</v>
      </c>
      <c r="C19" s="29">
        <v>16930</v>
      </c>
      <c r="D19" s="32" t="s">
        <v>256</v>
      </c>
      <c r="E19" s="32" t="s">
        <v>258</v>
      </c>
      <c r="F19" s="29">
        <v>2011</v>
      </c>
      <c r="G19" s="29" t="s">
        <v>20</v>
      </c>
      <c r="H19" s="29" t="s">
        <v>21</v>
      </c>
      <c r="I19" s="376" t="s">
        <v>22</v>
      </c>
      <c r="J19" s="18" t="s">
        <v>23</v>
      </c>
      <c r="K19" s="255" t="s">
        <v>232</v>
      </c>
      <c r="L19" s="29"/>
      <c r="M19" s="44"/>
      <c r="N19" s="155">
        <v>0</v>
      </c>
      <c r="O19" s="45"/>
      <c r="P19" s="162">
        <v>0</v>
      </c>
      <c r="Q19" s="30"/>
      <c r="R19" s="169">
        <v>0</v>
      </c>
      <c r="S19" s="39">
        <v>7</v>
      </c>
      <c r="T19" s="124">
        <v>10</v>
      </c>
      <c r="U19" s="30"/>
      <c r="V19" s="160">
        <v>0</v>
      </c>
      <c r="W19" s="30"/>
      <c r="X19" s="166">
        <v>0</v>
      </c>
      <c r="Y19" s="30">
        <v>9</v>
      </c>
      <c r="Z19" s="128">
        <v>24</v>
      </c>
      <c r="AA19" s="30"/>
      <c r="AB19" s="131">
        <v>0</v>
      </c>
      <c r="AC19" s="37">
        <f>N19+P19+R19+T19+V19+X19+Z19+AB19</f>
        <v>34</v>
      </c>
      <c r="AD19" s="182">
        <f>MAX(N19,V19)</f>
        <v>0</v>
      </c>
      <c r="AE19" s="182">
        <f>MAX(P19,R19,X19)</f>
        <v>0</v>
      </c>
      <c r="AF19" s="182">
        <f>MAX(T19,Z19,AB19)</f>
        <v>24</v>
      </c>
      <c r="AG19" s="182">
        <f>MAX(AH19,AK19,AL19)</f>
        <v>10</v>
      </c>
      <c r="AH19" s="37">
        <f>MIN(N19,V19)</f>
        <v>0</v>
      </c>
      <c r="AI19" s="119">
        <f>MIN(P19,R19,X19)</f>
        <v>0</v>
      </c>
      <c r="AJ19" s="133">
        <f>MIN(T19,Z19,AB19)</f>
        <v>0</v>
      </c>
      <c r="AK19" s="119">
        <f>P19+R19+X19-AE19-AI19</f>
        <v>0</v>
      </c>
      <c r="AL19" s="133">
        <f>T19+Z19+AB19-AF19-AJ19</f>
        <v>10</v>
      </c>
      <c r="AM19" s="139">
        <f>AD19+AE19+AF19+AG19</f>
        <v>34</v>
      </c>
    </row>
    <row r="20" spans="1:39" ht="12" customHeight="1">
      <c r="A20" s="352">
        <f>RANK(AM20,AM$8:AM$28,)</f>
        <v>12</v>
      </c>
      <c r="B20" s="141">
        <v>13</v>
      </c>
      <c r="C20" s="29">
        <v>16925</v>
      </c>
      <c r="D20" s="32" t="s">
        <v>254</v>
      </c>
      <c r="E20" s="32" t="s">
        <v>255</v>
      </c>
      <c r="F20" s="29">
        <v>2010</v>
      </c>
      <c r="G20" s="29" t="s">
        <v>20</v>
      </c>
      <c r="H20" s="29" t="s">
        <v>21</v>
      </c>
      <c r="I20" s="376" t="s">
        <v>22</v>
      </c>
      <c r="J20" s="18" t="s">
        <v>23</v>
      </c>
      <c r="K20" s="255" t="s">
        <v>232</v>
      </c>
      <c r="L20" s="29"/>
      <c r="M20" s="44"/>
      <c r="N20" s="155">
        <v>0</v>
      </c>
      <c r="O20" s="45"/>
      <c r="P20" s="162">
        <v>0</v>
      </c>
      <c r="Q20" s="30"/>
      <c r="R20" s="169">
        <v>0</v>
      </c>
      <c r="S20" s="39">
        <v>5</v>
      </c>
      <c r="T20" s="124">
        <v>14</v>
      </c>
      <c r="U20" s="30"/>
      <c r="V20" s="160">
        <v>0</v>
      </c>
      <c r="W20" s="30"/>
      <c r="X20" s="166">
        <v>0</v>
      </c>
      <c r="Y20" s="30">
        <v>11</v>
      </c>
      <c r="Z20" s="128">
        <v>20</v>
      </c>
      <c r="AA20" s="351"/>
      <c r="AB20" s="131">
        <v>0</v>
      </c>
      <c r="AC20" s="37">
        <f>N20+P20+R20+T20+V20+X20+Z20+AB20</f>
        <v>34</v>
      </c>
      <c r="AD20" s="182">
        <f>MAX(N20,V20)</f>
        <v>0</v>
      </c>
      <c r="AE20" s="182">
        <f>MAX(P20,R20,X20)</f>
        <v>0</v>
      </c>
      <c r="AF20" s="182">
        <f>MAX(T20,Z20,AB20)</f>
        <v>20</v>
      </c>
      <c r="AG20" s="182">
        <f>MAX(AH20,AK20,AL20)</f>
        <v>14</v>
      </c>
      <c r="AH20" s="37">
        <f>MIN(N20,V20)</f>
        <v>0</v>
      </c>
      <c r="AI20" s="119">
        <f>MIN(P20,R20,X20)</f>
        <v>0</v>
      </c>
      <c r="AJ20" s="133">
        <f>MIN(T20,Z20,AB20)</f>
        <v>0</v>
      </c>
      <c r="AK20" s="119">
        <f>P20+R20+X20-AE20-AI20</f>
        <v>0</v>
      </c>
      <c r="AL20" s="133">
        <f>T20+Z20+AB20-AF20-AJ20</f>
        <v>14</v>
      </c>
      <c r="AM20" s="139">
        <f>AD20+AE20+AF20+AG20</f>
        <v>34</v>
      </c>
    </row>
    <row r="21" spans="1:39" ht="12" customHeight="1">
      <c r="A21" s="91">
        <f>RANK(AM21,AM$8:AM$28,)</f>
        <v>14</v>
      </c>
      <c r="B21" s="141">
        <v>14</v>
      </c>
      <c r="C21" s="29">
        <v>16931</v>
      </c>
      <c r="D21" s="32" t="s">
        <v>256</v>
      </c>
      <c r="E21" s="32" t="s">
        <v>257</v>
      </c>
      <c r="F21" s="29">
        <v>2010</v>
      </c>
      <c r="G21" s="29" t="s">
        <v>20</v>
      </c>
      <c r="H21" s="29" t="s">
        <v>21</v>
      </c>
      <c r="I21" s="376" t="s">
        <v>22</v>
      </c>
      <c r="J21" s="18" t="s">
        <v>23</v>
      </c>
      <c r="K21" s="255" t="s">
        <v>232</v>
      </c>
      <c r="L21" s="29"/>
      <c r="M21" s="44"/>
      <c r="N21" s="155">
        <v>0</v>
      </c>
      <c r="O21" s="45"/>
      <c r="P21" s="162">
        <v>0</v>
      </c>
      <c r="Q21" s="30"/>
      <c r="R21" s="169">
        <v>0</v>
      </c>
      <c r="S21" s="39">
        <v>6</v>
      </c>
      <c r="T21" s="124">
        <v>12</v>
      </c>
      <c r="U21" s="30"/>
      <c r="V21" s="160">
        <v>0</v>
      </c>
      <c r="W21" s="30"/>
      <c r="X21" s="166">
        <v>0</v>
      </c>
      <c r="Y21" s="30">
        <v>12</v>
      </c>
      <c r="Z21" s="128">
        <v>18</v>
      </c>
      <c r="AA21" s="351"/>
      <c r="AB21" s="131">
        <v>0</v>
      </c>
      <c r="AC21" s="37">
        <f>N21+P21+R21+T21+V21+X21+Z21+AB21</f>
        <v>30</v>
      </c>
      <c r="AD21" s="182">
        <f>MAX(N21,V21)</f>
        <v>0</v>
      </c>
      <c r="AE21" s="182">
        <f>MAX(P21,R21,X21)</f>
        <v>0</v>
      </c>
      <c r="AF21" s="182">
        <f>MAX(T21,Z21,AB21)</f>
        <v>18</v>
      </c>
      <c r="AG21" s="182">
        <f>MAX(AH21,AK21,AL21)</f>
        <v>12</v>
      </c>
      <c r="AH21" s="37">
        <f>MIN(N21,V21)</f>
        <v>0</v>
      </c>
      <c r="AI21" s="119">
        <f>MIN(P21,R21,X21)</f>
        <v>0</v>
      </c>
      <c r="AJ21" s="133">
        <f>MIN(T21,Z21,AB21)</f>
        <v>0</v>
      </c>
      <c r="AK21" s="119">
        <f>P21+R21+X21-AE21-AI21</f>
        <v>0</v>
      </c>
      <c r="AL21" s="133">
        <f>T21+Z21+AB21-AF21-AJ21</f>
        <v>12</v>
      </c>
      <c r="AM21" s="139">
        <f>AD21+AE21+AF21+AG21</f>
        <v>30</v>
      </c>
    </row>
    <row r="22" spans="1:39" ht="12" customHeight="1">
      <c r="A22" s="91">
        <f>RANK(AM22,AM$8:AM$28,)</f>
        <v>15</v>
      </c>
      <c r="B22" s="141">
        <v>15</v>
      </c>
      <c r="C22" s="66">
        <v>17612</v>
      </c>
      <c r="D22" s="46" t="s">
        <v>201</v>
      </c>
      <c r="E22" s="29" t="s">
        <v>202</v>
      </c>
      <c r="F22" s="29">
        <v>2010</v>
      </c>
      <c r="G22" s="18" t="s">
        <v>20</v>
      </c>
      <c r="H22" s="29" t="s">
        <v>21</v>
      </c>
      <c r="I22" s="376" t="s">
        <v>22</v>
      </c>
      <c r="J22" s="18" t="s">
        <v>23</v>
      </c>
      <c r="K22" s="255" t="s">
        <v>32</v>
      </c>
      <c r="L22" s="18"/>
      <c r="M22" s="40"/>
      <c r="N22" s="155">
        <v>0</v>
      </c>
      <c r="O22" s="40"/>
      <c r="P22" s="162">
        <v>0</v>
      </c>
      <c r="Q22" s="37"/>
      <c r="R22" s="169">
        <v>0</v>
      </c>
      <c r="S22" s="41"/>
      <c r="T22" s="125">
        <v>0</v>
      </c>
      <c r="U22" s="43"/>
      <c r="V22" s="160">
        <v>0</v>
      </c>
      <c r="W22" s="37"/>
      <c r="X22" s="166">
        <v>0</v>
      </c>
      <c r="Y22" s="37">
        <v>10</v>
      </c>
      <c r="Z22" s="128">
        <v>22</v>
      </c>
      <c r="AA22" s="37"/>
      <c r="AB22" s="131">
        <v>0</v>
      </c>
      <c r="AC22" s="37">
        <f>N22+P22+R22+T22+V22+X22+Z22+AB22</f>
        <v>22</v>
      </c>
      <c r="AD22" s="182">
        <f>MAX(N22,V22)</f>
        <v>0</v>
      </c>
      <c r="AE22" s="182">
        <f>MAX(P22,R22,X22)</f>
        <v>0</v>
      </c>
      <c r="AF22" s="182">
        <f>MAX(T22,Z22,AB22)</f>
        <v>22</v>
      </c>
      <c r="AG22" s="182">
        <f>MAX(AH22,AK22,AL22)</f>
        <v>0</v>
      </c>
      <c r="AH22" s="37">
        <f>MIN(N22,V22)</f>
        <v>0</v>
      </c>
      <c r="AI22" s="119">
        <f>MIN(P22,R22,X22)</f>
        <v>0</v>
      </c>
      <c r="AJ22" s="133">
        <f>MIN(T22,Z22,AB22)</f>
        <v>0</v>
      </c>
      <c r="AK22" s="119">
        <f>P22+R22+X22-AE22-AI22</f>
        <v>0</v>
      </c>
      <c r="AL22" s="133">
        <f>T22+Z22+AB22-AF22-AJ22</f>
        <v>0</v>
      </c>
      <c r="AM22" s="139">
        <f>AD22+AE22+AF22+AG22</f>
        <v>22</v>
      </c>
    </row>
    <row r="23" spans="1:39" ht="12" customHeight="1">
      <c r="A23" s="91">
        <f>RANK(AM23,AM$8:AM$28,)</f>
        <v>16</v>
      </c>
      <c r="B23" s="141">
        <v>16</v>
      </c>
      <c r="C23" s="66">
        <v>17062</v>
      </c>
      <c r="D23" s="66" t="s">
        <v>298</v>
      </c>
      <c r="E23" s="66" t="s">
        <v>299</v>
      </c>
      <c r="F23" s="66">
        <v>2011</v>
      </c>
      <c r="G23" s="66" t="s">
        <v>20</v>
      </c>
      <c r="H23" s="66" t="s">
        <v>21</v>
      </c>
      <c r="I23" s="376" t="s">
        <v>22</v>
      </c>
      <c r="J23" s="18" t="s">
        <v>23</v>
      </c>
      <c r="K23" s="261" t="s">
        <v>305</v>
      </c>
      <c r="L23" s="32"/>
      <c r="M23" s="69"/>
      <c r="N23" s="155">
        <v>0</v>
      </c>
      <c r="O23" s="70"/>
      <c r="P23" s="162">
        <v>0</v>
      </c>
      <c r="Q23" s="33"/>
      <c r="R23" s="169">
        <v>0</v>
      </c>
      <c r="S23" s="71"/>
      <c r="T23" s="125">
        <v>0</v>
      </c>
      <c r="U23" s="33"/>
      <c r="V23" s="160">
        <v>0</v>
      </c>
      <c r="W23" s="33"/>
      <c r="X23" s="166">
        <v>0</v>
      </c>
      <c r="Y23" s="73">
        <v>14</v>
      </c>
      <c r="Z23" s="128">
        <v>14</v>
      </c>
      <c r="AA23" s="33"/>
      <c r="AB23" s="131">
        <v>0</v>
      </c>
      <c r="AC23" s="72"/>
      <c r="AD23" s="182">
        <f>MAX(N23,V23)</f>
        <v>0</v>
      </c>
      <c r="AE23" s="182">
        <f>MAX(P23,R23,X23)</f>
        <v>0</v>
      </c>
      <c r="AF23" s="182">
        <f>MAX(T23,Z23,AB23)</f>
        <v>14</v>
      </c>
      <c r="AG23" s="182">
        <f>MAX(AH23,AK23,AL23)</f>
        <v>0</v>
      </c>
      <c r="AH23" s="37">
        <f>MIN(N23,V23)</f>
        <v>0</v>
      </c>
      <c r="AI23" s="119">
        <f>MIN(P23,R23,X23)</f>
        <v>0</v>
      </c>
      <c r="AJ23" s="133">
        <f>MIN(T23,Z23,AB23)</f>
        <v>0</v>
      </c>
      <c r="AK23" s="119">
        <f>P23+R23+X23-AE23-AI23</f>
        <v>0</v>
      </c>
      <c r="AL23" s="133">
        <f>T23+Z23+AB23-AF23-AJ23</f>
        <v>0</v>
      </c>
      <c r="AM23" s="139">
        <f>AD23+AE23+AF23+AG23</f>
        <v>14</v>
      </c>
    </row>
    <row r="24" spans="1:39" ht="12" customHeight="1">
      <c r="A24" s="91">
        <f>RANK(AM24,AM$8:AM$28,)</f>
        <v>17</v>
      </c>
      <c r="B24" s="141">
        <v>17</v>
      </c>
      <c r="C24" s="66">
        <v>17055</v>
      </c>
      <c r="D24" s="66" t="s">
        <v>300</v>
      </c>
      <c r="E24" s="66" t="s">
        <v>301</v>
      </c>
      <c r="F24" s="66">
        <v>2013</v>
      </c>
      <c r="G24" s="66" t="s">
        <v>20</v>
      </c>
      <c r="H24" s="66" t="s">
        <v>21</v>
      </c>
      <c r="I24" s="378" t="s">
        <v>22</v>
      </c>
      <c r="J24" s="18" t="s">
        <v>23</v>
      </c>
      <c r="K24" s="261" t="s">
        <v>305</v>
      </c>
      <c r="L24" s="32"/>
      <c r="M24" s="69"/>
      <c r="N24" s="155">
        <v>0</v>
      </c>
      <c r="O24" s="70"/>
      <c r="P24" s="162">
        <v>0</v>
      </c>
      <c r="Q24" s="33"/>
      <c r="R24" s="169">
        <v>0</v>
      </c>
      <c r="S24" s="71"/>
      <c r="T24" s="125">
        <v>0</v>
      </c>
      <c r="U24" s="33"/>
      <c r="V24" s="160">
        <v>0</v>
      </c>
      <c r="W24" s="33"/>
      <c r="X24" s="166">
        <v>0</v>
      </c>
      <c r="Y24" s="73">
        <v>16</v>
      </c>
      <c r="Z24" s="128">
        <v>10</v>
      </c>
      <c r="AA24" s="33"/>
      <c r="AB24" s="131">
        <v>0</v>
      </c>
      <c r="AC24" s="72"/>
      <c r="AD24" s="182">
        <f>MAX(N24,V24)</f>
        <v>0</v>
      </c>
      <c r="AE24" s="182">
        <f>MAX(P24,R24,X24)</f>
        <v>0</v>
      </c>
      <c r="AF24" s="182">
        <f>MAX(T24,Z24,AB24)</f>
        <v>10</v>
      </c>
      <c r="AG24" s="182">
        <f>MAX(AH24,AK24,AL24)</f>
        <v>0</v>
      </c>
      <c r="AH24" s="37">
        <f>MIN(N24,V24)</f>
        <v>0</v>
      </c>
      <c r="AI24" s="119">
        <f>MIN(P24,R24,X24)</f>
        <v>0</v>
      </c>
      <c r="AJ24" s="133">
        <f>MIN(T24,Z24,AB24)</f>
        <v>0</v>
      </c>
      <c r="AK24" s="119">
        <f>P24+R24+X24-AE24-AI24</f>
        <v>0</v>
      </c>
      <c r="AL24" s="133">
        <f>T24+Z24+AB24-AF24-AJ24</f>
        <v>0</v>
      </c>
      <c r="AM24" s="139">
        <f>AD24+AE24+AF24+AG24</f>
        <v>10</v>
      </c>
    </row>
    <row r="25" spans="1:39" ht="12" customHeight="1">
      <c r="A25" s="91">
        <f>RANK(AM25,AM$8:AM$28,)</f>
        <v>18</v>
      </c>
      <c r="B25" s="141">
        <v>18</v>
      </c>
      <c r="C25" s="29">
        <v>16567</v>
      </c>
      <c r="D25" s="32" t="s">
        <v>241</v>
      </c>
      <c r="E25" s="32" t="s">
        <v>259</v>
      </c>
      <c r="F25" s="29">
        <v>2011</v>
      </c>
      <c r="G25" s="29" t="s">
        <v>20</v>
      </c>
      <c r="H25" s="29" t="s">
        <v>21</v>
      </c>
      <c r="I25" s="376" t="s">
        <v>22</v>
      </c>
      <c r="J25" s="18" t="s">
        <v>23</v>
      </c>
      <c r="K25" s="255" t="s">
        <v>53</v>
      </c>
      <c r="L25" s="29"/>
      <c r="M25" s="44"/>
      <c r="N25" s="155">
        <v>0</v>
      </c>
      <c r="O25" s="45"/>
      <c r="P25" s="162">
        <v>0</v>
      </c>
      <c r="Q25" s="30"/>
      <c r="R25" s="169">
        <v>0</v>
      </c>
      <c r="S25" s="39">
        <v>8</v>
      </c>
      <c r="T25" s="124">
        <v>8</v>
      </c>
      <c r="U25" s="30"/>
      <c r="V25" s="160">
        <v>0</v>
      </c>
      <c r="W25" s="30"/>
      <c r="X25" s="166">
        <v>0</v>
      </c>
      <c r="Y25" s="30"/>
      <c r="Z25" s="128">
        <v>0</v>
      </c>
      <c r="AA25" s="30"/>
      <c r="AB25" s="131">
        <v>0</v>
      </c>
      <c r="AC25" s="37">
        <f>N25+P25+R25+T25+V25+X25+Z25+AB25</f>
        <v>8</v>
      </c>
      <c r="AD25" s="182">
        <f>MAX(N25,V25)</f>
        <v>0</v>
      </c>
      <c r="AE25" s="182">
        <f>MAX(P25,R25,X25)</f>
        <v>0</v>
      </c>
      <c r="AF25" s="182">
        <f>MAX(T25,Z25,AB25)</f>
        <v>8</v>
      </c>
      <c r="AG25" s="182">
        <f>MAX(AH25,AK25,AL25)</f>
        <v>0</v>
      </c>
      <c r="AH25" s="37">
        <f>MIN(N25,V25)</f>
        <v>0</v>
      </c>
      <c r="AI25" s="119">
        <f>MIN(P25,R25,X25)</f>
        <v>0</v>
      </c>
      <c r="AJ25" s="133">
        <f>MIN(T25,Z25,AB25)</f>
        <v>0</v>
      </c>
      <c r="AK25" s="119">
        <f>P25+R25+X25-AE25-AI25</f>
        <v>0</v>
      </c>
      <c r="AL25" s="133">
        <f>T25+Z25+AB25-AF25-AJ25</f>
        <v>0</v>
      </c>
      <c r="AM25" s="139">
        <f>AD25+AE25+AF25+AG25</f>
        <v>8</v>
      </c>
    </row>
    <row r="26" spans="1:39" ht="12" customHeight="1">
      <c r="A26" s="91">
        <f>RANK(AM26,AM$8:AM$28,)</f>
        <v>19</v>
      </c>
      <c r="B26" s="141">
        <v>19</v>
      </c>
      <c r="C26" s="29">
        <v>16933</v>
      </c>
      <c r="D26" s="32" t="s">
        <v>56</v>
      </c>
      <c r="E26" s="32" t="s">
        <v>260</v>
      </c>
      <c r="F26" s="29">
        <v>2013</v>
      </c>
      <c r="G26" s="29" t="s">
        <v>20</v>
      </c>
      <c r="H26" s="29" t="s">
        <v>21</v>
      </c>
      <c r="I26" s="376" t="s">
        <v>22</v>
      </c>
      <c r="J26" s="18" t="s">
        <v>23</v>
      </c>
      <c r="K26" s="255" t="s">
        <v>232</v>
      </c>
      <c r="L26" s="29"/>
      <c r="M26" s="44"/>
      <c r="N26" s="155">
        <v>0</v>
      </c>
      <c r="O26" s="45"/>
      <c r="P26" s="162">
        <v>0</v>
      </c>
      <c r="Q26" s="30"/>
      <c r="R26" s="169">
        <v>0</v>
      </c>
      <c r="S26" s="39">
        <v>9</v>
      </c>
      <c r="T26" s="124">
        <v>7</v>
      </c>
      <c r="U26" s="30"/>
      <c r="V26" s="160">
        <v>0</v>
      </c>
      <c r="W26" s="30"/>
      <c r="X26" s="166">
        <v>0</v>
      </c>
      <c r="Y26" s="30"/>
      <c r="Z26" s="128">
        <v>0</v>
      </c>
      <c r="AA26" s="30"/>
      <c r="AB26" s="131">
        <v>0</v>
      </c>
      <c r="AC26" s="37">
        <f>N26+P26+R26+T26+V26+X26+Z26+AB26</f>
        <v>7</v>
      </c>
      <c r="AD26" s="182">
        <f>MAX(N26,V26)</f>
        <v>0</v>
      </c>
      <c r="AE26" s="182">
        <f>MAX(P26,R26,X26)</f>
        <v>0</v>
      </c>
      <c r="AF26" s="182">
        <f>MAX(T26,Z26,AB26)</f>
        <v>7</v>
      </c>
      <c r="AG26" s="182">
        <f>MAX(AH26,AK26,AL26)</f>
        <v>0</v>
      </c>
      <c r="AH26" s="37">
        <f>MIN(N26,V26)</f>
        <v>0</v>
      </c>
      <c r="AI26" s="119">
        <f>MIN(P26,R26,X26)</f>
        <v>0</v>
      </c>
      <c r="AJ26" s="133">
        <f>MIN(T26,Z26,AB26)</f>
        <v>0</v>
      </c>
      <c r="AK26" s="119">
        <f>P26+R26+X26-AE26-AI26</f>
        <v>0</v>
      </c>
      <c r="AL26" s="133">
        <f>T26+Z26+AB26-AF26-AJ26</f>
        <v>0</v>
      </c>
      <c r="AM26" s="139">
        <f>AD26+AE26+AF26+AG26</f>
        <v>7</v>
      </c>
    </row>
    <row r="27" spans="1:39" ht="12" customHeight="1">
      <c r="A27" s="91">
        <f>RANK(AM27,AM$8:AM$28,)</f>
        <v>20</v>
      </c>
      <c r="B27" s="138" t="s">
        <v>38</v>
      </c>
      <c r="C27" s="35" t="s">
        <v>35</v>
      </c>
      <c r="D27" s="18" t="s">
        <v>39</v>
      </c>
      <c r="E27" s="18" t="s">
        <v>40</v>
      </c>
      <c r="F27" s="18">
        <v>2010</v>
      </c>
      <c r="G27" s="18" t="s">
        <v>20</v>
      </c>
      <c r="H27" s="18" t="s">
        <v>21</v>
      </c>
      <c r="I27" s="379" t="s">
        <v>38</v>
      </c>
      <c r="J27" s="18" t="s">
        <v>23</v>
      </c>
      <c r="K27" s="254" t="s">
        <v>41</v>
      </c>
      <c r="L27" s="18"/>
      <c r="M27" s="40"/>
      <c r="N27" s="155">
        <v>0</v>
      </c>
      <c r="O27" s="42"/>
      <c r="P27" s="162">
        <v>0</v>
      </c>
      <c r="Q27" s="40"/>
      <c r="R27" s="169">
        <v>0</v>
      </c>
      <c r="S27" s="37"/>
      <c r="T27" s="125">
        <v>0</v>
      </c>
      <c r="U27" s="37"/>
      <c r="V27" s="160">
        <v>0</v>
      </c>
      <c r="W27" s="37"/>
      <c r="X27" s="166">
        <v>0</v>
      </c>
      <c r="Y27" s="37"/>
      <c r="Z27" s="128">
        <v>0</v>
      </c>
      <c r="AA27" s="37"/>
      <c r="AB27" s="131">
        <v>0</v>
      </c>
      <c r="AC27" s="37">
        <f>N27+P27+R27+T27+V27+X27+Z27+AB27</f>
        <v>0</v>
      </c>
      <c r="AD27" s="182">
        <f>MAX(N27,V27)</f>
        <v>0</v>
      </c>
      <c r="AE27" s="182">
        <f>MAX(P27,R27,X27)</f>
        <v>0</v>
      </c>
      <c r="AF27" s="182">
        <f>MAX(T27,Z27,AB27)</f>
        <v>0</v>
      </c>
      <c r="AG27" s="182">
        <f>MAX(AH27,AK27,AL27)</f>
        <v>0</v>
      </c>
      <c r="AH27" s="37">
        <f>MIN(N27,V27)</f>
        <v>0</v>
      </c>
      <c r="AI27" s="119">
        <f>MIN(P27,R27,X27)</f>
        <v>0</v>
      </c>
      <c r="AJ27" s="133">
        <f>MIN(T27,Z27,AB27)</f>
        <v>0</v>
      </c>
      <c r="AK27" s="119">
        <f>P27+R27+X27-AE27-AI27</f>
        <v>0</v>
      </c>
      <c r="AL27" s="133">
        <f>T27+Z27+AB27-AF27-AJ27</f>
        <v>0</v>
      </c>
      <c r="AM27" s="139">
        <f>AD27+AE27+AF27+AG27</f>
        <v>0</v>
      </c>
    </row>
    <row r="28" spans="1:39" ht="12" customHeight="1">
      <c r="A28" s="91">
        <f>RANK(AM28,AM$8:AM$28,)</f>
        <v>20</v>
      </c>
      <c r="B28" s="138" t="s">
        <v>38</v>
      </c>
      <c r="C28" s="35" t="s">
        <v>35</v>
      </c>
      <c r="D28" s="29" t="s">
        <v>292</v>
      </c>
      <c r="E28" s="29" t="s">
        <v>293</v>
      </c>
      <c r="F28" s="29">
        <v>2010</v>
      </c>
      <c r="G28" s="29" t="s">
        <v>20</v>
      </c>
      <c r="H28" s="29" t="s">
        <v>21</v>
      </c>
      <c r="I28" s="379" t="s">
        <v>38</v>
      </c>
      <c r="J28" s="29" t="s">
        <v>23</v>
      </c>
      <c r="K28" s="258"/>
      <c r="L28" s="29"/>
      <c r="M28" s="38"/>
      <c r="N28" s="155">
        <v>0</v>
      </c>
      <c r="O28" s="30"/>
      <c r="P28" s="162">
        <v>0</v>
      </c>
      <c r="Q28" s="30"/>
      <c r="R28" s="169">
        <v>0</v>
      </c>
      <c r="S28" s="43"/>
      <c r="T28" s="125">
        <v>0</v>
      </c>
      <c r="U28" s="33"/>
      <c r="V28" s="160">
        <v>0</v>
      </c>
      <c r="W28" s="30"/>
      <c r="X28" s="166">
        <v>0</v>
      </c>
      <c r="Y28" s="30"/>
      <c r="Z28" s="128">
        <v>0</v>
      </c>
      <c r="AA28" s="30"/>
      <c r="AB28" s="131">
        <v>0</v>
      </c>
      <c r="AC28" s="37">
        <f>N28+P28+R28+T28+V28+X28+Z28+AB28</f>
        <v>0</v>
      </c>
      <c r="AD28" s="182">
        <f>MAX(N28,V28)</f>
        <v>0</v>
      </c>
      <c r="AE28" s="182">
        <f>MAX(P28,R28,X28)</f>
        <v>0</v>
      </c>
      <c r="AF28" s="182">
        <f>MAX(T28,Z28,AB28)</f>
        <v>0</v>
      </c>
      <c r="AG28" s="182">
        <f>MAX(AH28,AK28,AL28)</f>
        <v>0</v>
      </c>
      <c r="AH28" s="37">
        <f>MIN(N28,V28)</f>
        <v>0</v>
      </c>
      <c r="AI28" s="119">
        <f>MIN(P28,R28,X28)</f>
        <v>0</v>
      </c>
      <c r="AJ28" s="133">
        <f>MIN(T28,Z28,AB28)</f>
        <v>0</v>
      </c>
      <c r="AK28" s="119">
        <f>P28+R28+X28-AE28-AI28</f>
        <v>0</v>
      </c>
      <c r="AL28" s="133">
        <f>T28+Z28+AB28-AF28-AJ28</f>
        <v>0</v>
      </c>
      <c r="AM28" s="139">
        <f>AD28+AE28+AF28+AG28</f>
        <v>0</v>
      </c>
    </row>
    <row r="29" spans="1:39" ht="35.25" customHeight="1">
      <c r="A29" s="91"/>
      <c r="B29" s="290" t="s">
        <v>329</v>
      </c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90"/>
      <c r="AL29" s="290"/>
      <c r="AM29" s="290"/>
    </row>
    <row r="30" spans="1:39" ht="12.75" customHeight="1">
      <c r="A30" s="91">
        <f>RANK(AM30,AM$30:AM$55,)</f>
        <v>1</v>
      </c>
      <c r="B30" s="141">
        <v>1</v>
      </c>
      <c r="C30" s="78">
        <v>13777</v>
      </c>
      <c r="D30" s="395" t="s">
        <v>42</v>
      </c>
      <c r="E30" s="395" t="s">
        <v>43</v>
      </c>
      <c r="F30" s="78">
        <v>2008</v>
      </c>
      <c r="G30" s="78" t="s">
        <v>20</v>
      </c>
      <c r="H30" s="78" t="s">
        <v>44</v>
      </c>
      <c r="I30" s="380" t="s">
        <v>22</v>
      </c>
      <c r="J30" s="78" t="s">
        <v>23</v>
      </c>
      <c r="K30" s="271" t="s">
        <v>45</v>
      </c>
      <c r="L30" s="78"/>
      <c r="M30" s="30">
        <v>1</v>
      </c>
      <c r="N30" s="156">
        <v>25</v>
      </c>
      <c r="O30" s="30">
        <v>1</v>
      </c>
      <c r="P30" s="161">
        <v>50</v>
      </c>
      <c r="Q30" s="30">
        <v>1</v>
      </c>
      <c r="R30" s="168">
        <v>75</v>
      </c>
      <c r="S30" s="39">
        <v>2</v>
      </c>
      <c r="T30" s="124">
        <v>21</v>
      </c>
      <c r="U30" s="30">
        <v>1</v>
      </c>
      <c r="V30" s="159">
        <v>75</v>
      </c>
      <c r="W30" s="37"/>
      <c r="X30" s="166">
        <v>0</v>
      </c>
      <c r="Y30" s="37">
        <v>1</v>
      </c>
      <c r="Z30" s="128">
        <v>75</v>
      </c>
      <c r="AA30" s="252">
        <v>1</v>
      </c>
      <c r="AB30" s="131">
        <v>50</v>
      </c>
      <c r="AC30" s="37">
        <f>N30+P30+R30+T30+V30+X30+Z30+AB30</f>
        <v>371</v>
      </c>
      <c r="AD30" s="182">
        <f>MAX(N30,V30)</f>
        <v>75</v>
      </c>
      <c r="AE30" s="182">
        <f>MAX(P30,R30,X30)</f>
        <v>75</v>
      </c>
      <c r="AF30" s="182">
        <f>MAX(T30,Z30,AB30)</f>
        <v>75</v>
      </c>
      <c r="AG30" s="182">
        <f>MAX(AH30,AK30,AL30)</f>
        <v>50</v>
      </c>
      <c r="AH30" s="37">
        <f>MIN(N30,V30)</f>
        <v>25</v>
      </c>
      <c r="AI30" s="119">
        <f>MIN(P30,R30,X30)</f>
        <v>0</v>
      </c>
      <c r="AJ30" s="133">
        <f>MIN(T30,Z30,AB30)</f>
        <v>21</v>
      </c>
      <c r="AK30" s="119">
        <f>P30+R30+X30-AE30-AI30</f>
        <v>50</v>
      </c>
      <c r="AL30" s="133">
        <f>T30+Z30+AB30-AF30-AJ30</f>
        <v>50</v>
      </c>
      <c r="AM30" s="139">
        <f>AD30+AE30+AF30+AG30</f>
        <v>275</v>
      </c>
    </row>
    <row r="31" spans="1:39" ht="12.75" customHeight="1">
      <c r="A31" s="91">
        <f>RANK(AM31,AM$30:AM$55,)</f>
        <v>2</v>
      </c>
      <c r="B31" s="141">
        <v>2</v>
      </c>
      <c r="C31" s="78">
        <v>13781</v>
      </c>
      <c r="D31" s="395" t="s">
        <v>46</v>
      </c>
      <c r="E31" s="395" t="s">
        <v>47</v>
      </c>
      <c r="F31" s="78">
        <v>2008</v>
      </c>
      <c r="G31" s="78" t="s">
        <v>20</v>
      </c>
      <c r="H31" s="78" t="s">
        <v>44</v>
      </c>
      <c r="I31" s="380" t="s">
        <v>22</v>
      </c>
      <c r="J31" s="78" t="s">
        <v>23</v>
      </c>
      <c r="K31" s="271" t="s">
        <v>32</v>
      </c>
      <c r="L31" s="78"/>
      <c r="M31" s="30">
        <v>2</v>
      </c>
      <c r="N31" s="156">
        <v>21</v>
      </c>
      <c r="O31" s="30">
        <v>4</v>
      </c>
      <c r="P31" s="161">
        <v>27</v>
      </c>
      <c r="Q31" s="30">
        <v>2</v>
      </c>
      <c r="R31" s="168">
        <v>60</v>
      </c>
      <c r="S31" s="39">
        <v>1</v>
      </c>
      <c r="T31" s="124">
        <v>25</v>
      </c>
      <c r="U31" s="30">
        <v>2</v>
      </c>
      <c r="V31" s="159">
        <v>60</v>
      </c>
      <c r="W31" s="37"/>
      <c r="X31" s="166">
        <v>0</v>
      </c>
      <c r="Y31" s="37">
        <v>2</v>
      </c>
      <c r="Z31" s="128">
        <v>60</v>
      </c>
      <c r="AA31" s="252">
        <v>2</v>
      </c>
      <c r="AB31" s="131">
        <v>40</v>
      </c>
      <c r="AC31" s="37">
        <f>N31+P31+R31+T31+V31+X31+Z31+AB31</f>
        <v>293</v>
      </c>
      <c r="AD31" s="182">
        <f>MAX(N31,V31)</f>
        <v>60</v>
      </c>
      <c r="AE31" s="182">
        <f>MAX(P31,R31,X31)</f>
        <v>60</v>
      </c>
      <c r="AF31" s="182">
        <f>MAX(T31,Z31,AB31)</f>
        <v>60</v>
      </c>
      <c r="AG31" s="182">
        <f>MAX(AH31,AK31,AL31)</f>
        <v>40</v>
      </c>
      <c r="AH31" s="37">
        <f>MIN(N31,V31)</f>
        <v>21</v>
      </c>
      <c r="AI31" s="119">
        <f>MIN(P31,R31,X31)</f>
        <v>0</v>
      </c>
      <c r="AJ31" s="133">
        <f>MIN(T31,Z31,AB31)</f>
        <v>25</v>
      </c>
      <c r="AK31" s="119">
        <f>P31+R31+X31-AE31-AI31</f>
        <v>27</v>
      </c>
      <c r="AL31" s="133">
        <f>T31+Z31+AB31-AF31-AJ31</f>
        <v>40</v>
      </c>
      <c r="AM31" s="139">
        <f>AD31+AE31+AF31+AG31</f>
        <v>220</v>
      </c>
    </row>
    <row r="32" spans="1:39" ht="12.75" customHeight="1">
      <c r="A32" s="91">
        <f>RANK(AM32,AM$30:AM$55,)</f>
        <v>3</v>
      </c>
      <c r="B32" s="141">
        <v>3</v>
      </c>
      <c r="C32" s="78">
        <v>14074</v>
      </c>
      <c r="D32" s="395" t="s">
        <v>48</v>
      </c>
      <c r="E32" s="395" t="s">
        <v>49</v>
      </c>
      <c r="F32" s="78">
        <v>2008</v>
      </c>
      <c r="G32" s="78" t="s">
        <v>20</v>
      </c>
      <c r="H32" s="78" t="s">
        <v>44</v>
      </c>
      <c r="I32" s="380" t="s">
        <v>22</v>
      </c>
      <c r="J32" s="78" t="s">
        <v>23</v>
      </c>
      <c r="K32" s="271" t="s">
        <v>50</v>
      </c>
      <c r="L32" s="78"/>
      <c r="M32" s="30">
        <v>4</v>
      </c>
      <c r="N32" s="156">
        <v>16</v>
      </c>
      <c r="O32" s="30">
        <v>2</v>
      </c>
      <c r="P32" s="161">
        <v>40</v>
      </c>
      <c r="Q32" s="30">
        <v>6</v>
      </c>
      <c r="R32" s="168">
        <v>31</v>
      </c>
      <c r="S32" s="39">
        <v>5</v>
      </c>
      <c r="T32" s="124">
        <v>14</v>
      </c>
      <c r="U32" s="30">
        <v>3</v>
      </c>
      <c r="V32" s="159">
        <v>47</v>
      </c>
      <c r="W32" s="100">
        <v>2</v>
      </c>
      <c r="X32" s="167">
        <v>21</v>
      </c>
      <c r="Y32" s="37">
        <v>3</v>
      </c>
      <c r="Z32" s="128">
        <v>47</v>
      </c>
      <c r="AA32" s="252">
        <v>8</v>
      </c>
      <c r="AB32" s="131">
        <v>16</v>
      </c>
      <c r="AC32" s="37">
        <f>N32+P32+R32+T32+V32+X32+Z32+AB32</f>
        <v>232</v>
      </c>
      <c r="AD32" s="182">
        <f>MAX(N32,V32)</f>
        <v>47</v>
      </c>
      <c r="AE32" s="182">
        <f>MAX(P32,R32,X32)</f>
        <v>40</v>
      </c>
      <c r="AF32" s="182">
        <f>MAX(T32,Z32,AB32)</f>
        <v>47</v>
      </c>
      <c r="AG32" s="182">
        <f>MAX(AH32,AK32,AL32)</f>
        <v>31</v>
      </c>
      <c r="AH32" s="37">
        <f>MIN(N32,V32)</f>
        <v>16</v>
      </c>
      <c r="AI32" s="119">
        <f>MIN(P32,R32,X32)</f>
        <v>21</v>
      </c>
      <c r="AJ32" s="133">
        <f>MIN(T32,Z32,AB32)</f>
        <v>14</v>
      </c>
      <c r="AK32" s="119">
        <f>P32+R32+X32-AE32-AI32</f>
        <v>31</v>
      </c>
      <c r="AL32" s="133">
        <f>T32+Z32+AB32-AF32-AJ32</f>
        <v>16</v>
      </c>
      <c r="AM32" s="139">
        <f>AD32+AE32+AF32+AG32</f>
        <v>165</v>
      </c>
    </row>
    <row r="33" spans="1:39" ht="12.75" customHeight="1">
      <c r="A33" s="91">
        <f>RANK(AM33,AM$30:AM$55,)</f>
        <v>4</v>
      </c>
      <c r="B33" s="141">
        <v>4</v>
      </c>
      <c r="C33" s="78">
        <v>13751</v>
      </c>
      <c r="D33" s="78" t="s">
        <v>54</v>
      </c>
      <c r="E33" s="78" t="s">
        <v>55</v>
      </c>
      <c r="F33" s="78">
        <v>2008</v>
      </c>
      <c r="G33" s="78" t="s">
        <v>20</v>
      </c>
      <c r="H33" s="78" t="s">
        <v>44</v>
      </c>
      <c r="I33" s="380" t="s">
        <v>22</v>
      </c>
      <c r="J33" s="78" t="s">
        <v>23</v>
      </c>
      <c r="K33" s="271" t="s">
        <v>45</v>
      </c>
      <c r="L33" s="78"/>
      <c r="M33" s="30">
        <v>5</v>
      </c>
      <c r="N33" s="156">
        <v>14</v>
      </c>
      <c r="O33" s="30">
        <v>9</v>
      </c>
      <c r="P33" s="161">
        <v>13</v>
      </c>
      <c r="Q33" s="30">
        <v>3</v>
      </c>
      <c r="R33" s="168">
        <v>47</v>
      </c>
      <c r="S33" s="39">
        <v>3</v>
      </c>
      <c r="T33" s="124">
        <v>18</v>
      </c>
      <c r="U33" s="30">
        <v>6</v>
      </c>
      <c r="V33" s="159">
        <v>31</v>
      </c>
      <c r="W33" s="37"/>
      <c r="X33" s="166">
        <v>0</v>
      </c>
      <c r="Y33" s="37">
        <v>5</v>
      </c>
      <c r="Z33" s="128">
        <v>35</v>
      </c>
      <c r="AA33" s="252">
        <v>3</v>
      </c>
      <c r="AB33" s="131">
        <v>32</v>
      </c>
      <c r="AC33" s="37">
        <f>N33+P33+R33+T33+V33+X33+Z33+AB33</f>
        <v>190</v>
      </c>
      <c r="AD33" s="182">
        <f>MAX(N33,V33)</f>
        <v>31</v>
      </c>
      <c r="AE33" s="182">
        <f>MAX(P33,R33,X33)</f>
        <v>47</v>
      </c>
      <c r="AF33" s="182">
        <f>MAX(T33,Z33,AB33)</f>
        <v>35</v>
      </c>
      <c r="AG33" s="182">
        <f>MAX(AH33,AK33,AL33)</f>
        <v>32</v>
      </c>
      <c r="AH33" s="37">
        <f>MIN(N33,V33)</f>
        <v>14</v>
      </c>
      <c r="AI33" s="119">
        <f>MIN(P33,R33,X33)</f>
        <v>0</v>
      </c>
      <c r="AJ33" s="133">
        <f>MIN(T33,Z33,AB33)</f>
        <v>18</v>
      </c>
      <c r="AK33" s="119">
        <f>P33+R33+X33-AE33-AI33</f>
        <v>13</v>
      </c>
      <c r="AL33" s="133">
        <f>T33+Z33+AB33-AF33-AJ33</f>
        <v>32</v>
      </c>
      <c r="AM33" s="139">
        <f>AD33+AE33+AF33+AG33</f>
        <v>145</v>
      </c>
    </row>
    <row r="34" spans="1:39" ht="12.75" customHeight="1">
      <c r="A34" s="91">
        <f>RANK(AM34,AM$30:AM$55,)</f>
        <v>5</v>
      </c>
      <c r="B34" s="141">
        <v>5</v>
      </c>
      <c r="C34" s="78">
        <v>14246</v>
      </c>
      <c r="D34" s="78" t="s">
        <v>51</v>
      </c>
      <c r="E34" s="78" t="s">
        <v>52</v>
      </c>
      <c r="F34" s="78">
        <v>2009</v>
      </c>
      <c r="G34" s="78" t="s">
        <v>20</v>
      </c>
      <c r="H34" s="78" t="s">
        <v>44</v>
      </c>
      <c r="I34" s="380" t="s">
        <v>22</v>
      </c>
      <c r="J34" s="78" t="s">
        <v>23</v>
      </c>
      <c r="K34" s="271" t="s">
        <v>53</v>
      </c>
      <c r="L34" s="78"/>
      <c r="M34" s="30">
        <v>3</v>
      </c>
      <c r="N34" s="156">
        <v>18</v>
      </c>
      <c r="O34" s="30">
        <v>3</v>
      </c>
      <c r="P34" s="161">
        <v>32</v>
      </c>
      <c r="Q34" s="30">
        <v>5</v>
      </c>
      <c r="R34" s="168">
        <v>35</v>
      </c>
      <c r="S34" s="39">
        <v>6</v>
      </c>
      <c r="T34" s="124">
        <v>12</v>
      </c>
      <c r="U34" s="30">
        <v>5</v>
      </c>
      <c r="V34" s="159">
        <v>35</v>
      </c>
      <c r="W34" s="100">
        <v>3</v>
      </c>
      <c r="X34" s="167">
        <v>18</v>
      </c>
      <c r="Y34" s="37">
        <v>9</v>
      </c>
      <c r="Z34" s="128">
        <v>24</v>
      </c>
      <c r="AA34" s="252">
        <v>5</v>
      </c>
      <c r="AB34" s="131">
        <v>23</v>
      </c>
      <c r="AC34" s="37">
        <f>N34+P34+R34+T34+V34+X34+Z34+AB34</f>
        <v>197</v>
      </c>
      <c r="AD34" s="182">
        <f>MAX(N34,V34)</f>
        <v>35</v>
      </c>
      <c r="AE34" s="182">
        <f>MAX(P34,R34,X34)</f>
        <v>35</v>
      </c>
      <c r="AF34" s="182">
        <f>MAX(T34,Z34,AB34)</f>
        <v>24</v>
      </c>
      <c r="AG34" s="182">
        <f>MAX(AH34,AK34,AL34)</f>
        <v>32</v>
      </c>
      <c r="AH34" s="37">
        <f>MIN(N34,V34)</f>
        <v>18</v>
      </c>
      <c r="AI34" s="119">
        <f>MIN(P34,R34,X34)</f>
        <v>18</v>
      </c>
      <c r="AJ34" s="133">
        <f>MIN(T34,Z34,AB34)</f>
        <v>12</v>
      </c>
      <c r="AK34" s="119">
        <f>P34+R34+X34-AE34-AI34</f>
        <v>32</v>
      </c>
      <c r="AL34" s="133">
        <f>T34+Z34+AB34-AF34-AJ34</f>
        <v>23</v>
      </c>
      <c r="AM34" s="139">
        <f>AD34+AE34+AF34+AG34</f>
        <v>126</v>
      </c>
    </row>
    <row r="35" spans="1:39" ht="12.75" customHeight="1">
      <c r="A35" s="91">
        <f>RANK(AM35,AM$30:AM$55,)</f>
        <v>6</v>
      </c>
      <c r="B35" s="141">
        <v>6</v>
      </c>
      <c r="C35" s="78">
        <v>15364</v>
      </c>
      <c r="D35" s="78" t="s">
        <v>60</v>
      </c>
      <c r="E35" s="78" t="s">
        <v>61</v>
      </c>
      <c r="F35" s="78">
        <v>2008</v>
      </c>
      <c r="G35" s="78" t="s">
        <v>20</v>
      </c>
      <c r="H35" s="78" t="s">
        <v>44</v>
      </c>
      <c r="I35" s="380" t="s">
        <v>22</v>
      </c>
      <c r="J35" s="78" t="s">
        <v>23</v>
      </c>
      <c r="K35" s="271" t="s">
        <v>62</v>
      </c>
      <c r="L35" s="78"/>
      <c r="M35" s="37"/>
      <c r="N35" s="155">
        <v>0</v>
      </c>
      <c r="O35" s="30">
        <v>5</v>
      </c>
      <c r="P35" s="161">
        <v>23</v>
      </c>
      <c r="Q35" s="30">
        <v>7</v>
      </c>
      <c r="R35" s="168">
        <v>28</v>
      </c>
      <c r="S35" s="39">
        <v>4</v>
      </c>
      <c r="T35" s="124">
        <v>16</v>
      </c>
      <c r="U35" s="30">
        <v>7</v>
      </c>
      <c r="V35" s="159">
        <v>28</v>
      </c>
      <c r="W35" s="100">
        <v>4</v>
      </c>
      <c r="X35" s="167">
        <v>16</v>
      </c>
      <c r="Y35" s="37">
        <v>4</v>
      </c>
      <c r="Z35" s="128">
        <v>40</v>
      </c>
      <c r="AA35" s="252">
        <v>7</v>
      </c>
      <c r="AB35" s="131">
        <v>18</v>
      </c>
      <c r="AC35" s="37">
        <f>N35+P35+R35+T35+V35+X35+Z35+AB35</f>
        <v>169</v>
      </c>
      <c r="AD35" s="182">
        <f>MAX(N35,V35)</f>
        <v>28</v>
      </c>
      <c r="AE35" s="182">
        <f>MAX(P35,R35,X35)</f>
        <v>28</v>
      </c>
      <c r="AF35" s="182">
        <f>MAX(T35,Z35,AB35)</f>
        <v>40</v>
      </c>
      <c r="AG35" s="182">
        <f>MAX(AH35,AK35,AL35)</f>
        <v>23</v>
      </c>
      <c r="AH35" s="37">
        <f>MIN(N35,V35)</f>
        <v>0</v>
      </c>
      <c r="AI35" s="119">
        <f>MIN(P35,R35,X35)</f>
        <v>16</v>
      </c>
      <c r="AJ35" s="133">
        <f>MIN(T35,Z35,AB35)</f>
        <v>16</v>
      </c>
      <c r="AK35" s="119">
        <f>P35+R35+X35-AE35-AI35</f>
        <v>23</v>
      </c>
      <c r="AL35" s="133">
        <f>T35+Z35+AB35-AF35-AJ35</f>
        <v>18</v>
      </c>
      <c r="AM35" s="139">
        <f>AD35+AE35+AF35+AG35</f>
        <v>119</v>
      </c>
    </row>
    <row r="36" spans="1:39" ht="12.75" customHeight="1">
      <c r="A36" s="91">
        <f>RANK(AM36,AM$30:AM$55,)</f>
        <v>7</v>
      </c>
      <c r="B36" s="141">
        <v>7</v>
      </c>
      <c r="C36" s="78">
        <v>14991</v>
      </c>
      <c r="D36" s="78" t="s">
        <v>56</v>
      </c>
      <c r="E36" s="78" t="s">
        <v>57</v>
      </c>
      <c r="F36" s="78">
        <v>2008</v>
      </c>
      <c r="G36" s="78" t="s">
        <v>20</v>
      </c>
      <c r="H36" s="78" t="s">
        <v>44</v>
      </c>
      <c r="I36" s="380" t="s">
        <v>22</v>
      </c>
      <c r="J36" s="78" t="s">
        <v>23</v>
      </c>
      <c r="K36" s="271" t="s">
        <v>58</v>
      </c>
      <c r="L36" s="78" t="s">
        <v>59</v>
      </c>
      <c r="M36" s="37"/>
      <c r="N36" s="155">
        <v>0</v>
      </c>
      <c r="O36" s="30">
        <v>9</v>
      </c>
      <c r="P36" s="161">
        <v>13</v>
      </c>
      <c r="Q36" s="30">
        <v>4</v>
      </c>
      <c r="R36" s="168">
        <v>40</v>
      </c>
      <c r="S36" s="39">
        <v>9</v>
      </c>
      <c r="T36" s="124">
        <v>7</v>
      </c>
      <c r="U36" s="30">
        <v>4</v>
      </c>
      <c r="V36" s="159">
        <v>40</v>
      </c>
      <c r="W36" s="37"/>
      <c r="X36" s="166">
        <v>0</v>
      </c>
      <c r="Y36" s="37"/>
      <c r="Z36" s="128">
        <v>0</v>
      </c>
      <c r="AA36" s="37"/>
      <c r="AB36" s="131">
        <v>0</v>
      </c>
      <c r="AC36" s="37">
        <f>N36+P36+R36+T36+V36+X36+Z36+AB36</f>
        <v>100</v>
      </c>
      <c r="AD36" s="182">
        <f>MAX(N36,V36)</f>
        <v>40</v>
      </c>
      <c r="AE36" s="182">
        <f>MAX(P36,R36,X36)</f>
        <v>40</v>
      </c>
      <c r="AF36" s="182">
        <f>MAX(T36,Z36,AB36)</f>
        <v>7</v>
      </c>
      <c r="AG36" s="182">
        <f>MAX(AH36,AK36,AL36)</f>
        <v>13</v>
      </c>
      <c r="AH36" s="37">
        <f>MIN(N36,V36)</f>
        <v>0</v>
      </c>
      <c r="AI36" s="119">
        <f>MIN(P36,R36,X36)</f>
        <v>0</v>
      </c>
      <c r="AJ36" s="133">
        <f>MIN(T36,Z36,AB36)</f>
        <v>0</v>
      </c>
      <c r="AK36" s="119">
        <f>P36+R36+X36-AE36-AI36</f>
        <v>13</v>
      </c>
      <c r="AL36" s="133">
        <f>T36+Z36+AB36-AF36-AJ36</f>
        <v>0</v>
      </c>
      <c r="AM36" s="139">
        <f>AD36+AE36+AF36+AG36</f>
        <v>100</v>
      </c>
    </row>
    <row r="37" spans="1:39" ht="12.75" customHeight="1">
      <c r="A37" s="91">
        <f>RANK(AM37,AM$30:AM$55,)</f>
        <v>8</v>
      </c>
      <c r="B37" s="141">
        <v>8</v>
      </c>
      <c r="C37" s="78">
        <v>15387</v>
      </c>
      <c r="D37" s="78" t="s">
        <v>70</v>
      </c>
      <c r="E37" s="78" t="s">
        <v>71</v>
      </c>
      <c r="F37" s="78">
        <v>2008</v>
      </c>
      <c r="G37" s="78" t="s">
        <v>20</v>
      </c>
      <c r="H37" s="78" t="s">
        <v>44</v>
      </c>
      <c r="I37" s="380" t="s">
        <v>22</v>
      </c>
      <c r="J37" s="78" t="s">
        <v>23</v>
      </c>
      <c r="K37" s="271" t="s">
        <v>27</v>
      </c>
      <c r="L37" s="78"/>
      <c r="M37" s="37"/>
      <c r="N37" s="155">
        <v>0</v>
      </c>
      <c r="O37" s="30">
        <v>7</v>
      </c>
      <c r="P37" s="161">
        <v>18</v>
      </c>
      <c r="Q37" s="30">
        <v>10</v>
      </c>
      <c r="R37" s="168">
        <v>22</v>
      </c>
      <c r="S37" s="37"/>
      <c r="T37" s="125">
        <v>0</v>
      </c>
      <c r="U37" s="30">
        <v>8</v>
      </c>
      <c r="V37" s="159">
        <v>26</v>
      </c>
      <c r="W37" s="37"/>
      <c r="X37" s="166">
        <v>0</v>
      </c>
      <c r="Y37" s="37">
        <v>10</v>
      </c>
      <c r="Z37" s="128">
        <v>22</v>
      </c>
      <c r="AA37" s="252">
        <v>9</v>
      </c>
      <c r="AB37" s="131">
        <v>14</v>
      </c>
      <c r="AC37" s="37">
        <f>N37+P37+R37+T37+V37+X37+Z37+AB37</f>
        <v>102</v>
      </c>
      <c r="AD37" s="182">
        <f>MAX(N37,V37)</f>
        <v>26</v>
      </c>
      <c r="AE37" s="182">
        <f>MAX(P37,R37,X37)</f>
        <v>22</v>
      </c>
      <c r="AF37" s="182">
        <f>MAX(T37,Z37,AB37)</f>
        <v>22</v>
      </c>
      <c r="AG37" s="182">
        <f>MAX(AH37,AK37,AL37)</f>
        <v>18</v>
      </c>
      <c r="AH37" s="37">
        <f>MIN(N37,V37)</f>
        <v>0</v>
      </c>
      <c r="AI37" s="119">
        <f>MIN(P37,R37,X37)</f>
        <v>0</v>
      </c>
      <c r="AJ37" s="133">
        <f>MIN(T37,Z37,AB37)</f>
        <v>0</v>
      </c>
      <c r="AK37" s="119">
        <f>P37+R37+X37-AE37-AI37</f>
        <v>18</v>
      </c>
      <c r="AL37" s="133">
        <f>T37+Z37+AB37-AF37-AJ37</f>
        <v>14</v>
      </c>
      <c r="AM37" s="139">
        <f>AD37+AE37+AF37+AG37</f>
        <v>88</v>
      </c>
    </row>
    <row r="38" spans="1:39" ht="12.75" customHeight="1">
      <c r="A38" s="91">
        <f>RANK(AM38,AM$30:AM$55,)</f>
        <v>9</v>
      </c>
      <c r="B38" s="141">
        <v>9</v>
      </c>
      <c r="C38" s="78">
        <v>16455</v>
      </c>
      <c r="D38" s="78" t="s">
        <v>63</v>
      </c>
      <c r="E38" s="78" t="s">
        <v>64</v>
      </c>
      <c r="F38" s="78">
        <v>2009</v>
      </c>
      <c r="G38" s="78" t="s">
        <v>20</v>
      </c>
      <c r="H38" s="78" t="s">
        <v>44</v>
      </c>
      <c r="I38" s="380" t="s">
        <v>22</v>
      </c>
      <c r="J38" s="78" t="s">
        <v>23</v>
      </c>
      <c r="K38" s="271" t="s">
        <v>65</v>
      </c>
      <c r="L38" s="78"/>
      <c r="M38" s="22"/>
      <c r="N38" s="155">
        <v>0</v>
      </c>
      <c r="O38" s="30">
        <v>6</v>
      </c>
      <c r="P38" s="161">
        <v>20</v>
      </c>
      <c r="Q38" s="30">
        <v>9</v>
      </c>
      <c r="R38" s="168">
        <v>24</v>
      </c>
      <c r="S38" s="37"/>
      <c r="T38" s="125">
        <v>0</v>
      </c>
      <c r="U38" s="37"/>
      <c r="V38" s="160">
        <v>0</v>
      </c>
      <c r="W38" s="100">
        <v>1</v>
      </c>
      <c r="X38" s="167">
        <v>25</v>
      </c>
      <c r="Y38" s="37">
        <v>8</v>
      </c>
      <c r="Z38" s="128">
        <v>26</v>
      </c>
      <c r="AA38" s="252">
        <v>4</v>
      </c>
      <c r="AB38" s="131">
        <v>27</v>
      </c>
      <c r="AC38" s="37">
        <f>N38+P38+R38+T38+V38+X38+Z38+AB38</f>
        <v>122</v>
      </c>
      <c r="AD38" s="182">
        <f>MAX(N38,V38)</f>
        <v>0</v>
      </c>
      <c r="AE38" s="182">
        <f>MAX(P38,R38,X38)</f>
        <v>25</v>
      </c>
      <c r="AF38" s="182">
        <f>MAX(T38,Z38,AB38)</f>
        <v>27</v>
      </c>
      <c r="AG38" s="182">
        <f>MAX(AH38,AK38,AL38)</f>
        <v>26</v>
      </c>
      <c r="AH38" s="37">
        <f>MIN(N38,V38)</f>
        <v>0</v>
      </c>
      <c r="AI38" s="119">
        <f>MIN(P38,R38,X38)</f>
        <v>20</v>
      </c>
      <c r="AJ38" s="133">
        <f>MIN(T38,Z38,AB38)</f>
        <v>0</v>
      </c>
      <c r="AK38" s="119">
        <f>P38+R38+X38-AE38-AI38</f>
        <v>24</v>
      </c>
      <c r="AL38" s="133">
        <f>T38+Z38+AB38-AF38-AJ38</f>
        <v>26</v>
      </c>
      <c r="AM38" s="139">
        <f>AD38+AE38+AF38+AG38</f>
        <v>78</v>
      </c>
    </row>
    <row r="39" spans="1:39" ht="12.75" customHeight="1">
      <c r="A39" s="91">
        <f>RANK(AM39,AM$30:AM$55,)</f>
        <v>10</v>
      </c>
      <c r="B39" s="141">
        <v>10</v>
      </c>
      <c r="C39" s="79">
        <v>16495</v>
      </c>
      <c r="D39" s="80" t="s">
        <v>66</v>
      </c>
      <c r="E39" s="80" t="s">
        <v>67</v>
      </c>
      <c r="F39" s="81">
        <v>2008</v>
      </c>
      <c r="G39" s="82" t="s">
        <v>20</v>
      </c>
      <c r="H39" s="78" t="s">
        <v>44</v>
      </c>
      <c r="I39" s="380" t="s">
        <v>22</v>
      </c>
      <c r="J39" s="83" t="s">
        <v>23</v>
      </c>
      <c r="K39" s="272" t="s">
        <v>68</v>
      </c>
      <c r="L39" s="79" t="s">
        <v>69</v>
      </c>
      <c r="M39" s="22"/>
      <c r="N39" s="155">
        <v>0</v>
      </c>
      <c r="O39" s="30">
        <v>8</v>
      </c>
      <c r="P39" s="161">
        <v>16</v>
      </c>
      <c r="Q39" s="30">
        <v>8</v>
      </c>
      <c r="R39" s="168">
        <v>26</v>
      </c>
      <c r="S39" s="37"/>
      <c r="T39" s="125">
        <v>0</v>
      </c>
      <c r="U39" s="37"/>
      <c r="V39" s="160">
        <v>0</v>
      </c>
      <c r="W39" s="37"/>
      <c r="X39" s="166">
        <v>0</v>
      </c>
      <c r="Y39" s="37"/>
      <c r="Z39" s="128">
        <v>0</v>
      </c>
      <c r="AA39" s="37"/>
      <c r="AB39" s="131">
        <v>0</v>
      </c>
      <c r="AC39" s="37">
        <f>N39+P39+R39+T39+V39+X39+Z39+AB39</f>
        <v>42</v>
      </c>
      <c r="AD39" s="182">
        <f>MAX(N39,V39)</f>
        <v>0</v>
      </c>
      <c r="AE39" s="182">
        <f>MAX(P39,R39,X39)</f>
        <v>26</v>
      </c>
      <c r="AF39" s="182">
        <f>MAX(T39,Z39,AB39)</f>
        <v>0</v>
      </c>
      <c r="AG39" s="182">
        <f>MAX(AH39,AK39,AL39)</f>
        <v>16</v>
      </c>
      <c r="AH39" s="37">
        <f>MIN(N39,V39)</f>
        <v>0</v>
      </c>
      <c r="AI39" s="119">
        <f>MIN(P39,R39,X39)</f>
        <v>0</v>
      </c>
      <c r="AJ39" s="133">
        <f>MIN(T39,Z39,AB39)</f>
        <v>0</v>
      </c>
      <c r="AK39" s="119">
        <f>P39+R39+X39-AE39-AI39</f>
        <v>16</v>
      </c>
      <c r="AL39" s="133">
        <f>T39+Z39+AB39-AF39-AJ39</f>
        <v>0</v>
      </c>
      <c r="AM39" s="139">
        <f>AD39+AE39+AF39+AG39</f>
        <v>42</v>
      </c>
    </row>
    <row r="40" spans="1:39" ht="12.75" customHeight="1">
      <c r="A40" s="91">
        <f>RANK(AM40,AM$30:AM$55,)</f>
        <v>11</v>
      </c>
      <c r="B40" s="141">
        <v>11</v>
      </c>
      <c r="C40" s="78">
        <v>12353</v>
      </c>
      <c r="D40" s="84" t="s">
        <v>18</v>
      </c>
      <c r="E40" s="84" t="s">
        <v>261</v>
      </c>
      <c r="F40" s="78">
        <v>2009</v>
      </c>
      <c r="G40" s="78" t="s">
        <v>20</v>
      </c>
      <c r="H40" s="78" t="s">
        <v>44</v>
      </c>
      <c r="I40" s="380" t="s">
        <v>22</v>
      </c>
      <c r="J40" s="78" t="s">
        <v>23</v>
      </c>
      <c r="K40" s="271" t="s">
        <v>243</v>
      </c>
      <c r="L40" s="78"/>
      <c r="M40" s="44"/>
      <c r="N40" s="155">
        <v>0</v>
      </c>
      <c r="O40" s="45"/>
      <c r="P40" s="162">
        <v>0</v>
      </c>
      <c r="Q40" s="30"/>
      <c r="R40" s="169">
        <v>0</v>
      </c>
      <c r="S40" s="39">
        <v>7</v>
      </c>
      <c r="T40" s="124">
        <v>10</v>
      </c>
      <c r="U40" s="30"/>
      <c r="V40" s="160">
        <v>0</v>
      </c>
      <c r="W40" s="37"/>
      <c r="X40" s="166">
        <v>0</v>
      </c>
      <c r="Y40" s="37">
        <v>7</v>
      </c>
      <c r="Z40" s="128">
        <v>28</v>
      </c>
      <c r="AA40" s="37"/>
      <c r="AB40" s="131">
        <v>0</v>
      </c>
      <c r="AC40" s="37">
        <f>N40+P40+R40+T40+V40+X40+Z40+AB40</f>
        <v>38</v>
      </c>
      <c r="AD40" s="182">
        <f>MAX(N40,V40)</f>
        <v>0</v>
      </c>
      <c r="AE40" s="182">
        <f>MAX(P40,R40,X40)</f>
        <v>0</v>
      </c>
      <c r="AF40" s="182">
        <f>MAX(T40,Z40,AB40)</f>
        <v>28</v>
      </c>
      <c r="AG40" s="182">
        <f>MAX(AH40,AK40,AL40)</f>
        <v>10</v>
      </c>
      <c r="AH40" s="37">
        <f>MIN(N40,V40)</f>
        <v>0</v>
      </c>
      <c r="AI40" s="119">
        <f>MIN(P40,R40,X40)</f>
        <v>0</v>
      </c>
      <c r="AJ40" s="133">
        <f>MIN(T40,Z40,AB40)</f>
        <v>0</v>
      </c>
      <c r="AK40" s="119">
        <f>P40+R40+X40-AE40-AI40</f>
        <v>0</v>
      </c>
      <c r="AL40" s="133">
        <f>T40+Z40+AB40-AF40-AJ40</f>
        <v>10</v>
      </c>
      <c r="AM40" s="139">
        <f>AD40+AE40+AF40+AG40</f>
        <v>38</v>
      </c>
    </row>
    <row r="41" spans="1:39" ht="12.75" customHeight="1">
      <c r="A41" s="91">
        <f>RANK(AM41,AM$30:AM$55,)</f>
        <v>11</v>
      </c>
      <c r="B41" s="141">
        <v>12</v>
      </c>
      <c r="C41" s="84">
        <v>17057</v>
      </c>
      <c r="D41" s="84" t="s">
        <v>78</v>
      </c>
      <c r="E41" s="84" t="s">
        <v>306</v>
      </c>
      <c r="F41" s="84">
        <v>2008</v>
      </c>
      <c r="G41" s="84" t="s">
        <v>20</v>
      </c>
      <c r="H41" s="78" t="s">
        <v>44</v>
      </c>
      <c r="I41" s="381" t="s">
        <v>22</v>
      </c>
      <c r="J41" s="78" t="s">
        <v>23</v>
      </c>
      <c r="K41" s="273" t="s">
        <v>305</v>
      </c>
      <c r="L41" s="78"/>
      <c r="M41" s="44"/>
      <c r="N41" s="155">
        <v>0</v>
      </c>
      <c r="O41" s="45"/>
      <c r="P41" s="162">
        <v>0</v>
      </c>
      <c r="Q41" s="30"/>
      <c r="R41" s="169">
        <v>0</v>
      </c>
      <c r="S41" s="39"/>
      <c r="T41" s="124">
        <v>0</v>
      </c>
      <c r="U41" s="30"/>
      <c r="V41" s="160">
        <v>0</v>
      </c>
      <c r="W41" s="37"/>
      <c r="X41" s="166">
        <v>0</v>
      </c>
      <c r="Y41" s="37">
        <v>6</v>
      </c>
      <c r="Z41" s="128">
        <v>31</v>
      </c>
      <c r="AA41" s="243">
        <v>14</v>
      </c>
      <c r="AB41" s="131">
        <v>7</v>
      </c>
      <c r="AC41" s="37">
        <f>N41+P41+R41+T41+V41+X41+Z41+AB41</f>
        <v>38</v>
      </c>
      <c r="AD41" s="182">
        <f>MAX(N41,V41)</f>
        <v>0</v>
      </c>
      <c r="AE41" s="182">
        <f>MAX(P41,R41,X41)</f>
        <v>0</v>
      </c>
      <c r="AF41" s="182">
        <f>MAX(T41,Z41,AB41)</f>
        <v>31</v>
      </c>
      <c r="AG41" s="182">
        <f>MAX(AH41,AK41,AL41)</f>
        <v>7</v>
      </c>
      <c r="AH41" s="37">
        <f>MIN(N41,V41)</f>
        <v>0</v>
      </c>
      <c r="AI41" s="119">
        <f>MIN(P41,R41,X41)</f>
        <v>0</v>
      </c>
      <c r="AJ41" s="133">
        <f>MIN(T41,Z41,AB41)</f>
        <v>0</v>
      </c>
      <c r="AK41" s="119">
        <f>P41+R41+X41-AE41-AI41</f>
        <v>0</v>
      </c>
      <c r="AL41" s="133">
        <f>T41+Z41+AB41-AF41-AJ41</f>
        <v>7</v>
      </c>
      <c r="AM41" s="139">
        <f>AD41+AE41+AF41+AG41</f>
        <v>38</v>
      </c>
    </row>
    <row r="42" spans="1:39" ht="12.75" customHeight="1">
      <c r="A42" s="91">
        <f>RANK(AM42,AM$30:AM$55,)</f>
        <v>11</v>
      </c>
      <c r="B42" s="141">
        <v>13</v>
      </c>
      <c r="C42" s="84">
        <v>17290</v>
      </c>
      <c r="D42" s="84" t="s">
        <v>308</v>
      </c>
      <c r="E42" s="84" t="s">
        <v>309</v>
      </c>
      <c r="F42" s="84">
        <v>2008</v>
      </c>
      <c r="G42" s="84" t="s">
        <v>20</v>
      </c>
      <c r="H42" s="78" t="s">
        <v>44</v>
      </c>
      <c r="I42" s="381" t="s">
        <v>22</v>
      </c>
      <c r="J42" s="78" t="s">
        <v>23</v>
      </c>
      <c r="K42" s="275" t="s">
        <v>232</v>
      </c>
      <c r="L42" s="78"/>
      <c r="M42" s="44"/>
      <c r="N42" s="155">
        <v>0</v>
      </c>
      <c r="O42" s="45"/>
      <c r="P42" s="162">
        <v>0</v>
      </c>
      <c r="Q42" s="30"/>
      <c r="R42" s="169">
        <v>0</v>
      </c>
      <c r="S42" s="39"/>
      <c r="T42" s="124">
        <v>0</v>
      </c>
      <c r="U42" s="30"/>
      <c r="V42" s="160">
        <v>0</v>
      </c>
      <c r="W42" s="37"/>
      <c r="X42" s="166">
        <v>0</v>
      </c>
      <c r="Y42" s="37">
        <v>12</v>
      </c>
      <c r="Z42" s="128">
        <v>18</v>
      </c>
      <c r="AA42" s="39">
        <v>6</v>
      </c>
      <c r="AB42" s="131">
        <v>20</v>
      </c>
      <c r="AC42" s="37">
        <f>N42+P42+R42+T42+V42+X42+Z42+AB42</f>
        <v>38</v>
      </c>
      <c r="AD42" s="182">
        <f>MAX(N42,V42)</f>
        <v>0</v>
      </c>
      <c r="AE42" s="182">
        <f>MAX(P42,R42,X42)</f>
        <v>0</v>
      </c>
      <c r="AF42" s="182">
        <f>MAX(T42,Z42,AB42)</f>
        <v>20</v>
      </c>
      <c r="AG42" s="182">
        <f>MAX(AH42,AK42,AL42)</f>
        <v>18</v>
      </c>
      <c r="AH42" s="37">
        <f>MIN(N42,V42)</f>
        <v>0</v>
      </c>
      <c r="AI42" s="119">
        <f>MIN(P42,R42,X42)</f>
        <v>0</v>
      </c>
      <c r="AJ42" s="133">
        <f>MIN(T42,Z42,AB42)</f>
        <v>0</v>
      </c>
      <c r="AK42" s="119">
        <f>P42+R42+X42-AE42-AI42</f>
        <v>0</v>
      </c>
      <c r="AL42" s="133">
        <f>T42+Z42+AB42-AF42-AJ42</f>
        <v>18</v>
      </c>
      <c r="AM42" s="139">
        <f>AD42+AE42+AF42+AG42</f>
        <v>38</v>
      </c>
    </row>
    <row r="43" spans="1:39" ht="12.75" customHeight="1">
      <c r="A43" s="91">
        <f>RANK(AM43,AM$30:AM$55,)</f>
        <v>14</v>
      </c>
      <c r="B43" s="141">
        <v>14</v>
      </c>
      <c r="C43" s="85">
        <v>17180</v>
      </c>
      <c r="D43" s="85" t="s">
        <v>247</v>
      </c>
      <c r="E43" s="85" t="s">
        <v>248</v>
      </c>
      <c r="F43" s="85">
        <v>2009</v>
      </c>
      <c r="G43" s="85" t="s">
        <v>20</v>
      </c>
      <c r="H43" s="78" t="s">
        <v>44</v>
      </c>
      <c r="I43" s="382" t="s">
        <v>22</v>
      </c>
      <c r="J43" s="78" t="s">
        <v>23</v>
      </c>
      <c r="K43" s="273" t="s">
        <v>307</v>
      </c>
      <c r="L43" s="78" t="s">
        <v>59</v>
      </c>
      <c r="M43" s="30"/>
      <c r="N43" s="155">
        <v>0</v>
      </c>
      <c r="O43" s="30"/>
      <c r="P43" s="162">
        <v>0</v>
      </c>
      <c r="Q43" s="30"/>
      <c r="R43" s="169">
        <v>0</v>
      </c>
      <c r="S43" s="43"/>
      <c r="T43" s="125">
        <v>0</v>
      </c>
      <c r="U43" s="30"/>
      <c r="V43" s="160">
        <v>0</v>
      </c>
      <c r="W43" s="37"/>
      <c r="X43" s="166">
        <v>0</v>
      </c>
      <c r="Y43" s="37">
        <v>11</v>
      </c>
      <c r="Z43" s="128">
        <v>20</v>
      </c>
      <c r="AA43" s="252">
        <v>12</v>
      </c>
      <c r="AB43" s="131">
        <v>9</v>
      </c>
      <c r="AC43" s="37">
        <f>N43+P43+R43+T43+V43+X43+Z43+AB43</f>
        <v>29</v>
      </c>
      <c r="AD43" s="182">
        <f>MAX(N43,V43)</f>
        <v>0</v>
      </c>
      <c r="AE43" s="182">
        <f>MAX(P43,R43,X43)</f>
        <v>0</v>
      </c>
      <c r="AF43" s="182">
        <f>MAX(T43,Z43,AB43)</f>
        <v>20</v>
      </c>
      <c r="AG43" s="182">
        <f>MAX(AH43,AK43,AL43)</f>
        <v>9</v>
      </c>
      <c r="AH43" s="37">
        <f>MIN(N43,V43)</f>
        <v>0</v>
      </c>
      <c r="AI43" s="119">
        <f>MIN(P43,R43,X43)</f>
        <v>0</v>
      </c>
      <c r="AJ43" s="133">
        <f>MIN(T43,Z43,AB43)</f>
        <v>0</v>
      </c>
      <c r="AK43" s="119">
        <f>P43+R43+X43-AE43-AI43</f>
        <v>0</v>
      </c>
      <c r="AL43" s="133">
        <f>T43+Z43+AB43-AF43-AJ43</f>
        <v>9</v>
      </c>
      <c r="AM43" s="139">
        <f>AD43+AE43+AF43+AG43</f>
        <v>29</v>
      </c>
    </row>
    <row r="44" spans="1:39" ht="12.75" customHeight="1">
      <c r="A44" s="91">
        <f>RANK(AM44,AM$30:AM$55,)</f>
        <v>15</v>
      </c>
      <c r="B44" s="141">
        <v>15</v>
      </c>
      <c r="C44" s="85">
        <v>17050</v>
      </c>
      <c r="D44" s="85" t="s">
        <v>241</v>
      </c>
      <c r="E44" s="85" t="s">
        <v>310</v>
      </c>
      <c r="F44" s="85">
        <v>2008</v>
      </c>
      <c r="G44" s="85" t="s">
        <v>20</v>
      </c>
      <c r="H44" s="78" t="s">
        <v>44</v>
      </c>
      <c r="I44" s="382" t="s">
        <v>22</v>
      </c>
      <c r="J44" s="78" t="s">
        <v>23</v>
      </c>
      <c r="K44" s="273" t="s">
        <v>305</v>
      </c>
      <c r="L44" s="78"/>
      <c r="M44" s="44"/>
      <c r="N44" s="155">
        <v>0</v>
      </c>
      <c r="O44" s="45"/>
      <c r="P44" s="162">
        <v>0</v>
      </c>
      <c r="Q44" s="30"/>
      <c r="R44" s="169">
        <v>0</v>
      </c>
      <c r="S44" s="39"/>
      <c r="T44" s="124">
        <v>0</v>
      </c>
      <c r="U44" s="30"/>
      <c r="V44" s="160">
        <v>0</v>
      </c>
      <c r="W44" s="37"/>
      <c r="X44" s="166">
        <v>0</v>
      </c>
      <c r="Y44" s="37">
        <v>14</v>
      </c>
      <c r="Z44" s="128">
        <v>14</v>
      </c>
      <c r="AA44" s="252">
        <v>10</v>
      </c>
      <c r="AB44" s="131">
        <v>12</v>
      </c>
      <c r="AC44" s="37">
        <f>N44+P44+R44+T44+V44+X44+Z44+AB44</f>
        <v>26</v>
      </c>
      <c r="AD44" s="182">
        <f>MAX(N44,V44)</f>
        <v>0</v>
      </c>
      <c r="AE44" s="182">
        <f>MAX(P44,R44,X44)</f>
        <v>0</v>
      </c>
      <c r="AF44" s="182">
        <f>MAX(T44,Z44,AB44)</f>
        <v>14</v>
      </c>
      <c r="AG44" s="182">
        <f>MAX(AH44,AK44,AL44)</f>
        <v>12</v>
      </c>
      <c r="AH44" s="37">
        <f>MIN(N44,V44)</f>
        <v>0</v>
      </c>
      <c r="AI44" s="119">
        <f>MIN(P44,R44,X44)</f>
        <v>0</v>
      </c>
      <c r="AJ44" s="133">
        <f>MIN(T44,Z44,AB44)</f>
        <v>0</v>
      </c>
      <c r="AK44" s="119">
        <f>P44+R44+X44-AE44-AI44</f>
        <v>0</v>
      </c>
      <c r="AL44" s="133">
        <f>T44+Z44+AB44-AF44-AJ44</f>
        <v>12</v>
      </c>
      <c r="AM44" s="139">
        <f>AD44+AE44+AF44+AG44</f>
        <v>26</v>
      </c>
    </row>
    <row r="45" spans="1:39" ht="12.75" customHeight="1">
      <c r="A45" s="91">
        <f>RANK(AM45,AM$30:AM$55,)</f>
        <v>16</v>
      </c>
      <c r="B45" s="141">
        <v>16</v>
      </c>
      <c r="C45" s="79">
        <v>16629</v>
      </c>
      <c r="D45" s="79" t="s">
        <v>72</v>
      </c>
      <c r="E45" s="79" t="s">
        <v>73</v>
      </c>
      <c r="F45" s="79">
        <v>2009</v>
      </c>
      <c r="G45" s="79" t="s">
        <v>20</v>
      </c>
      <c r="H45" s="78" t="s">
        <v>44</v>
      </c>
      <c r="I45" s="380" t="s">
        <v>22</v>
      </c>
      <c r="J45" s="78" t="s">
        <v>23</v>
      </c>
      <c r="K45" s="274" t="s">
        <v>68</v>
      </c>
      <c r="L45" s="79" t="s">
        <v>69</v>
      </c>
      <c r="M45" s="30"/>
      <c r="N45" s="155">
        <v>0</v>
      </c>
      <c r="O45" s="30"/>
      <c r="P45" s="162">
        <v>0</v>
      </c>
      <c r="Q45" s="30">
        <v>11</v>
      </c>
      <c r="R45" s="168">
        <v>20</v>
      </c>
      <c r="S45" s="30"/>
      <c r="T45" s="125">
        <v>0</v>
      </c>
      <c r="U45" s="30"/>
      <c r="V45" s="160">
        <v>0</v>
      </c>
      <c r="W45" s="37"/>
      <c r="X45" s="166">
        <v>0</v>
      </c>
      <c r="Y45" s="37"/>
      <c r="Z45" s="128">
        <v>0</v>
      </c>
      <c r="AA45" s="37"/>
      <c r="AB45" s="131">
        <v>0</v>
      </c>
      <c r="AC45" s="37">
        <f>N45+P45+R45+T45+V45+X45+Z45+AB45</f>
        <v>20</v>
      </c>
      <c r="AD45" s="182">
        <f>MAX(N45,V45)</f>
        <v>0</v>
      </c>
      <c r="AE45" s="182">
        <f>MAX(P45,R45,X45)</f>
        <v>20</v>
      </c>
      <c r="AF45" s="182">
        <f>MAX(T45,Z45,AB45)</f>
        <v>0</v>
      </c>
      <c r="AG45" s="182">
        <f>MAX(AH45,AK45,AL45)</f>
        <v>0</v>
      </c>
      <c r="AH45" s="37">
        <f>MIN(N45,V45)</f>
        <v>0</v>
      </c>
      <c r="AI45" s="119">
        <f>MIN(P45,R45,X45)</f>
        <v>0</v>
      </c>
      <c r="AJ45" s="133">
        <f>MIN(T45,Z45,AB45)</f>
        <v>0</v>
      </c>
      <c r="AK45" s="119">
        <f>P45+R45+X45-AE45-AI45</f>
        <v>0</v>
      </c>
      <c r="AL45" s="133">
        <f>T45+Z45+AB45-AF45-AJ45</f>
        <v>0</v>
      </c>
      <c r="AM45" s="139">
        <f>AD45+AE45+AF45+AG45</f>
        <v>20</v>
      </c>
    </row>
    <row r="46" spans="1:39" ht="12.75" customHeight="1">
      <c r="A46" s="91">
        <f>RANK(AM46,AM$30:AM$55,)</f>
        <v>16</v>
      </c>
      <c r="B46" s="141">
        <v>17</v>
      </c>
      <c r="C46" s="78">
        <v>16457</v>
      </c>
      <c r="D46" s="78" t="s">
        <v>74</v>
      </c>
      <c r="E46" s="78" t="s">
        <v>75</v>
      </c>
      <c r="F46" s="78">
        <v>2009</v>
      </c>
      <c r="G46" s="78" t="s">
        <v>20</v>
      </c>
      <c r="H46" s="78" t="s">
        <v>44</v>
      </c>
      <c r="I46" s="380" t="s">
        <v>22</v>
      </c>
      <c r="J46" s="78" t="s">
        <v>23</v>
      </c>
      <c r="K46" s="271" t="s">
        <v>65</v>
      </c>
      <c r="L46" s="78"/>
      <c r="M46" s="37"/>
      <c r="N46" s="155">
        <v>0</v>
      </c>
      <c r="O46" s="30">
        <v>11</v>
      </c>
      <c r="P46" s="161">
        <v>10</v>
      </c>
      <c r="Q46" s="37"/>
      <c r="R46" s="169">
        <v>0</v>
      </c>
      <c r="S46" s="37"/>
      <c r="T46" s="125">
        <v>0</v>
      </c>
      <c r="U46" s="37"/>
      <c r="V46" s="160">
        <v>0</v>
      </c>
      <c r="W46" s="37"/>
      <c r="X46" s="166">
        <v>0</v>
      </c>
      <c r="Y46" s="37"/>
      <c r="Z46" s="128">
        <v>0</v>
      </c>
      <c r="AA46" s="252">
        <v>11</v>
      </c>
      <c r="AB46" s="131">
        <v>10</v>
      </c>
      <c r="AC46" s="37">
        <f>N46+P46+R46+T46+V46+X46+Z46+AB46</f>
        <v>20</v>
      </c>
      <c r="AD46" s="182">
        <f>MAX(N46,V46)</f>
        <v>0</v>
      </c>
      <c r="AE46" s="182">
        <f>MAX(P46,R46,X46)</f>
        <v>10</v>
      </c>
      <c r="AF46" s="182">
        <f>MAX(T46,Z46,AB46)</f>
        <v>10</v>
      </c>
      <c r="AG46" s="182">
        <f>MAX(AH46,AK46,AL46)</f>
        <v>0</v>
      </c>
      <c r="AH46" s="37">
        <f>MIN(N46,V46)</f>
        <v>0</v>
      </c>
      <c r="AI46" s="119">
        <f>MIN(P46,R46,X46)</f>
        <v>0</v>
      </c>
      <c r="AJ46" s="133">
        <f>MIN(T46,Z46,AB46)</f>
        <v>0</v>
      </c>
      <c r="AK46" s="119">
        <f>P46+R46+X46-AE46-AI46</f>
        <v>0</v>
      </c>
      <c r="AL46" s="133">
        <f>T46+Z46+AB46-AF46-AJ46</f>
        <v>0</v>
      </c>
      <c r="AM46" s="139">
        <f>AD46+AE46+AF46+AG46</f>
        <v>20</v>
      </c>
    </row>
    <row r="47" spans="1:39" ht="12.75" customHeight="1">
      <c r="A47" s="91">
        <f>RANK(AM47,AM$30:AM$55,)</f>
        <v>18</v>
      </c>
      <c r="B47" s="141">
        <v>18</v>
      </c>
      <c r="C47" s="84">
        <v>17611</v>
      </c>
      <c r="D47" s="84" t="s">
        <v>205</v>
      </c>
      <c r="E47" s="84" t="s">
        <v>202</v>
      </c>
      <c r="F47" s="84">
        <v>2008</v>
      </c>
      <c r="G47" s="84" t="s">
        <v>20</v>
      </c>
      <c r="H47" s="78" t="s">
        <v>44</v>
      </c>
      <c r="I47" s="381" t="s">
        <v>22</v>
      </c>
      <c r="J47" s="78" t="s">
        <v>23</v>
      </c>
      <c r="K47" s="275" t="s">
        <v>32</v>
      </c>
      <c r="L47" s="78"/>
      <c r="M47" s="37"/>
      <c r="N47" s="155">
        <v>0</v>
      </c>
      <c r="O47" s="42"/>
      <c r="P47" s="162">
        <v>0</v>
      </c>
      <c r="Q47" s="42"/>
      <c r="R47" s="169">
        <v>0</v>
      </c>
      <c r="S47" s="37"/>
      <c r="T47" s="125">
        <v>0</v>
      </c>
      <c r="U47" s="101"/>
      <c r="V47" s="160">
        <v>0</v>
      </c>
      <c r="W47" s="37"/>
      <c r="X47" s="166">
        <v>0</v>
      </c>
      <c r="Y47" s="37">
        <v>13</v>
      </c>
      <c r="Z47" s="128">
        <v>16</v>
      </c>
      <c r="AA47" s="37"/>
      <c r="AB47" s="131">
        <v>0</v>
      </c>
      <c r="AC47" s="37">
        <f>N47+P47+R47+T47+V47+X47+Z47+AB47</f>
        <v>16</v>
      </c>
      <c r="AD47" s="182">
        <f>MAX(N47,V47)</f>
        <v>0</v>
      </c>
      <c r="AE47" s="182">
        <f>MAX(P47,R47,X47)</f>
        <v>0</v>
      </c>
      <c r="AF47" s="182">
        <f>MAX(T47,Z47,AB47)</f>
        <v>16</v>
      </c>
      <c r="AG47" s="182">
        <f>MAX(AH47,AK47,AL47)</f>
        <v>0</v>
      </c>
      <c r="AH47" s="37">
        <f>MIN(N47,V47)</f>
        <v>0</v>
      </c>
      <c r="AI47" s="119">
        <f>MIN(P47,R47,X47)</f>
        <v>0</v>
      </c>
      <c r="AJ47" s="133">
        <f>MIN(T47,Z47,AB47)</f>
        <v>0</v>
      </c>
      <c r="AK47" s="119">
        <f>P47+R47+X47-AE47-AI47</f>
        <v>0</v>
      </c>
      <c r="AL47" s="133">
        <f>T47+Z47+AB47-AF47-AJ47</f>
        <v>0</v>
      </c>
      <c r="AM47" s="139">
        <f>AD47+AE47+AF47+AG47</f>
        <v>16</v>
      </c>
    </row>
    <row r="48" spans="1:39" ht="12.75" customHeight="1">
      <c r="A48" s="91">
        <f>RANK(AM48,AM$30:AM$55,)</f>
        <v>18</v>
      </c>
      <c r="B48" s="141">
        <v>19</v>
      </c>
      <c r="C48" s="78">
        <v>16928</v>
      </c>
      <c r="D48" s="84" t="s">
        <v>244</v>
      </c>
      <c r="E48" s="84" t="s">
        <v>245</v>
      </c>
      <c r="F48" s="78">
        <v>2009</v>
      </c>
      <c r="G48" s="78" t="s">
        <v>20</v>
      </c>
      <c r="H48" s="78" t="s">
        <v>44</v>
      </c>
      <c r="I48" s="380" t="s">
        <v>22</v>
      </c>
      <c r="J48" s="78" t="s">
        <v>23</v>
      </c>
      <c r="K48" s="271" t="s">
        <v>232</v>
      </c>
      <c r="L48" s="78"/>
      <c r="M48" s="44"/>
      <c r="N48" s="155">
        <v>0</v>
      </c>
      <c r="O48" s="45"/>
      <c r="P48" s="162">
        <v>0</v>
      </c>
      <c r="Q48" s="30"/>
      <c r="R48" s="169">
        <v>0</v>
      </c>
      <c r="S48" s="39">
        <v>8</v>
      </c>
      <c r="T48" s="124">
        <v>8</v>
      </c>
      <c r="U48" s="30"/>
      <c r="V48" s="160">
        <v>0</v>
      </c>
      <c r="W48" s="37"/>
      <c r="X48" s="166">
        <v>0</v>
      </c>
      <c r="Y48" s="37"/>
      <c r="Z48" s="128">
        <v>0</v>
      </c>
      <c r="AA48" s="354">
        <v>13</v>
      </c>
      <c r="AB48" s="131">
        <v>8</v>
      </c>
      <c r="AC48" s="37">
        <f>N48+P48+R48+T48+V48+X48+Z48+AB48</f>
        <v>16</v>
      </c>
      <c r="AD48" s="182">
        <f>MAX(N48,V48)</f>
        <v>0</v>
      </c>
      <c r="AE48" s="182">
        <f>MAX(P48,R48,X48)</f>
        <v>0</v>
      </c>
      <c r="AF48" s="182">
        <f>MAX(T48,Z48,AB48)</f>
        <v>8</v>
      </c>
      <c r="AG48" s="182">
        <f>MAX(AH48,AK48,AL48)</f>
        <v>8</v>
      </c>
      <c r="AH48" s="37">
        <f>MIN(N48,V48)</f>
        <v>0</v>
      </c>
      <c r="AI48" s="119">
        <f>MIN(P48,R48,X48)</f>
        <v>0</v>
      </c>
      <c r="AJ48" s="133">
        <f>MIN(T48,Z48,AB48)</f>
        <v>0</v>
      </c>
      <c r="AK48" s="119">
        <f>P48+R48+X48-AE48-AI48</f>
        <v>0</v>
      </c>
      <c r="AL48" s="133">
        <f>T48+Z48+AB48-AF48-AJ48</f>
        <v>8</v>
      </c>
      <c r="AM48" s="139">
        <f>AD48+AE48+AF48+AG48</f>
        <v>16</v>
      </c>
    </row>
    <row r="49" spans="1:39" ht="12.75" customHeight="1">
      <c r="A49" s="91">
        <f>RANK(AM49,AM$30:AM$55,)</f>
        <v>20</v>
      </c>
      <c r="B49" s="141">
        <v>20</v>
      </c>
      <c r="C49" s="85">
        <v>17144</v>
      </c>
      <c r="D49" s="85" t="s">
        <v>311</v>
      </c>
      <c r="E49" s="85" t="s">
        <v>297</v>
      </c>
      <c r="F49" s="85">
        <v>2009</v>
      </c>
      <c r="G49" s="85" t="s">
        <v>20</v>
      </c>
      <c r="H49" s="78" t="s">
        <v>44</v>
      </c>
      <c r="I49" s="382" t="s">
        <v>22</v>
      </c>
      <c r="J49" s="78" t="s">
        <v>23</v>
      </c>
      <c r="K49" s="273" t="s">
        <v>312</v>
      </c>
      <c r="L49" s="78"/>
      <c r="M49" s="44"/>
      <c r="N49" s="155">
        <v>0</v>
      </c>
      <c r="O49" s="45"/>
      <c r="P49" s="162">
        <v>0</v>
      </c>
      <c r="Q49" s="30"/>
      <c r="R49" s="169">
        <v>0</v>
      </c>
      <c r="S49" s="39"/>
      <c r="T49" s="124">
        <v>0</v>
      </c>
      <c r="U49" s="30"/>
      <c r="V49" s="160">
        <v>0</v>
      </c>
      <c r="W49" s="37"/>
      <c r="X49" s="166">
        <v>0</v>
      </c>
      <c r="Y49" s="37">
        <v>15</v>
      </c>
      <c r="Z49" s="128">
        <v>12</v>
      </c>
      <c r="AA49" s="37"/>
      <c r="AB49" s="131">
        <v>0</v>
      </c>
      <c r="AC49" s="37">
        <f>N49+P49+R49+T49+V49+X49+Z49+AB49</f>
        <v>12</v>
      </c>
      <c r="AD49" s="182">
        <f>MAX(N49,V49)</f>
        <v>0</v>
      </c>
      <c r="AE49" s="182">
        <f>MAX(P49,R49,X49)</f>
        <v>0</v>
      </c>
      <c r="AF49" s="182">
        <f>MAX(T49,Z49,AB49)</f>
        <v>12</v>
      </c>
      <c r="AG49" s="182">
        <f>MAX(AH49,AK49,AL49)</f>
        <v>0</v>
      </c>
      <c r="AH49" s="37">
        <f>MIN(N49,V49)</f>
        <v>0</v>
      </c>
      <c r="AI49" s="119">
        <f>MIN(P49,R49,X49)</f>
        <v>0</v>
      </c>
      <c r="AJ49" s="133">
        <f>MIN(T49,Z49,AB49)</f>
        <v>0</v>
      </c>
      <c r="AK49" s="119">
        <f>P49+R49+X49-AE49-AI49</f>
        <v>0</v>
      </c>
      <c r="AL49" s="133">
        <f>T49+Z49+AB49-AF49-AJ49</f>
        <v>0</v>
      </c>
      <c r="AM49" s="139">
        <f>AD49+AE49+AF49+AG49</f>
        <v>12</v>
      </c>
    </row>
    <row r="50" spans="1:39" ht="12.75" customHeight="1">
      <c r="A50" s="91">
        <f>RANK(AM50,AM$30:AM$55,)</f>
        <v>21</v>
      </c>
      <c r="B50" s="141">
        <v>21</v>
      </c>
      <c r="C50" s="86">
        <v>12345</v>
      </c>
      <c r="D50" s="86" t="s">
        <v>314</v>
      </c>
      <c r="E50" s="86" t="s">
        <v>313</v>
      </c>
      <c r="F50" s="86">
        <v>2008</v>
      </c>
      <c r="G50" s="86" t="s">
        <v>20</v>
      </c>
      <c r="H50" s="78" t="s">
        <v>44</v>
      </c>
      <c r="I50" s="383" t="s">
        <v>22</v>
      </c>
      <c r="J50" s="78" t="s">
        <v>23</v>
      </c>
      <c r="K50" s="276" t="s">
        <v>305</v>
      </c>
      <c r="L50" s="78"/>
      <c r="M50" s="44"/>
      <c r="N50" s="155">
        <v>0</v>
      </c>
      <c r="O50" s="45"/>
      <c r="P50" s="162">
        <v>0</v>
      </c>
      <c r="Q50" s="30"/>
      <c r="R50" s="169">
        <v>0</v>
      </c>
      <c r="S50" s="39"/>
      <c r="T50" s="124">
        <v>0</v>
      </c>
      <c r="U50" s="30"/>
      <c r="V50" s="160">
        <v>0</v>
      </c>
      <c r="W50" s="37"/>
      <c r="X50" s="166">
        <v>0</v>
      </c>
      <c r="Y50" s="37">
        <v>16</v>
      </c>
      <c r="Z50" s="128">
        <v>10</v>
      </c>
      <c r="AA50" s="355"/>
      <c r="AB50" s="131">
        <v>0</v>
      </c>
      <c r="AC50" s="37">
        <f>N50+P50+R50+T50+V50+X50+Z50+AB50</f>
        <v>10</v>
      </c>
      <c r="AD50" s="182">
        <f>MAX(N50,V50)</f>
        <v>0</v>
      </c>
      <c r="AE50" s="182">
        <f>MAX(P50,R50,X50)</f>
        <v>0</v>
      </c>
      <c r="AF50" s="182">
        <f>MAX(T50,Z50,AB50)</f>
        <v>10</v>
      </c>
      <c r="AG50" s="182">
        <f>MAX(AH50,AK50,AL50)</f>
        <v>0</v>
      </c>
      <c r="AH50" s="37">
        <f>MIN(N50,V50)</f>
        <v>0</v>
      </c>
      <c r="AI50" s="119">
        <f>MIN(P50,R50,X50)</f>
        <v>0</v>
      </c>
      <c r="AJ50" s="133">
        <f>MIN(T50,Z50,AB50)</f>
        <v>0</v>
      </c>
      <c r="AK50" s="119">
        <f>P50+R50+X50-AE50-AI50</f>
        <v>0</v>
      </c>
      <c r="AL50" s="133">
        <f>T50+Z50+AB50-AF50-AJ50</f>
        <v>0</v>
      </c>
      <c r="AM50" s="139">
        <f>AD50+AE50+AF50+AG50</f>
        <v>10</v>
      </c>
    </row>
    <row r="51" spans="1:39" ht="12.75" customHeight="1">
      <c r="A51" s="91">
        <f>RANK(AM51,AM$30:AM$55,)</f>
        <v>22</v>
      </c>
      <c r="B51" s="141">
        <v>22</v>
      </c>
      <c r="C51" s="78">
        <v>14990</v>
      </c>
      <c r="D51" s="84" t="s">
        <v>246</v>
      </c>
      <c r="E51" s="84" t="s">
        <v>57</v>
      </c>
      <c r="F51" s="78">
        <v>2008</v>
      </c>
      <c r="G51" s="78" t="s">
        <v>20</v>
      </c>
      <c r="H51" s="78" t="s">
        <v>44</v>
      </c>
      <c r="I51" s="380" t="s">
        <v>22</v>
      </c>
      <c r="J51" s="78" t="s">
        <v>23</v>
      </c>
      <c r="K51" s="271" t="s">
        <v>58</v>
      </c>
      <c r="L51" s="78" t="s">
        <v>59</v>
      </c>
      <c r="M51" s="44"/>
      <c r="N51" s="155">
        <v>0</v>
      </c>
      <c r="O51" s="45"/>
      <c r="P51" s="162">
        <v>0</v>
      </c>
      <c r="Q51" s="30"/>
      <c r="R51" s="169">
        <v>0</v>
      </c>
      <c r="S51" s="39">
        <v>10</v>
      </c>
      <c r="T51" s="124">
        <v>6</v>
      </c>
      <c r="U51" s="30"/>
      <c r="V51" s="160">
        <v>0</v>
      </c>
      <c r="W51" s="37"/>
      <c r="X51" s="166">
        <v>0</v>
      </c>
      <c r="Y51" s="37"/>
      <c r="Z51" s="128">
        <v>0</v>
      </c>
      <c r="AA51" s="37"/>
      <c r="AB51" s="131">
        <v>0</v>
      </c>
      <c r="AC51" s="37">
        <f>N51+P51+R51+T51+V51+X51+Z51+AB51</f>
        <v>6</v>
      </c>
      <c r="AD51" s="182">
        <f>MAX(N51,V51)</f>
        <v>0</v>
      </c>
      <c r="AE51" s="182">
        <f>MAX(P51,R51,X51)</f>
        <v>0</v>
      </c>
      <c r="AF51" s="182">
        <f>MAX(T51,Z51,AB51)</f>
        <v>6</v>
      </c>
      <c r="AG51" s="182">
        <f>MAX(AH51,AK51,AL51)</f>
        <v>0</v>
      </c>
      <c r="AH51" s="37">
        <f>MIN(N51,V51)</f>
        <v>0</v>
      </c>
      <c r="AI51" s="119">
        <f>MIN(P51,R51,X51)</f>
        <v>0</v>
      </c>
      <c r="AJ51" s="133">
        <f>MIN(T51,Z51,AB51)</f>
        <v>0</v>
      </c>
      <c r="AK51" s="119">
        <f>P51+R51+X51-AE51-AI51</f>
        <v>0</v>
      </c>
      <c r="AL51" s="133">
        <f>T51+Z51+AB51-AF51-AJ51</f>
        <v>0</v>
      </c>
      <c r="AM51" s="139">
        <f>AD51+AE51+AF51+AG51</f>
        <v>6</v>
      </c>
    </row>
    <row r="52" spans="1:39" ht="12.75" customHeight="1">
      <c r="A52" s="91">
        <f>RANK(AM52,AM$30:AM$55,)</f>
        <v>23</v>
      </c>
      <c r="B52" s="141" t="s">
        <v>38</v>
      </c>
      <c r="C52" s="87" t="s">
        <v>35</v>
      </c>
      <c r="D52" s="84" t="s">
        <v>76</v>
      </c>
      <c r="E52" s="84" t="s">
        <v>77</v>
      </c>
      <c r="F52" s="78">
        <v>2009</v>
      </c>
      <c r="G52" s="78" t="s">
        <v>20</v>
      </c>
      <c r="H52" s="78" t="s">
        <v>44</v>
      </c>
      <c r="I52" s="380" t="s">
        <v>38</v>
      </c>
      <c r="J52" s="78" t="s">
        <v>23</v>
      </c>
      <c r="K52" s="271" t="s">
        <v>41</v>
      </c>
      <c r="L52" s="78"/>
      <c r="M52" s="37"/>
      <c r="N52" s="155">
        <v>0</v>
      </c>
      <c r="O52" s="42"/>
      <c r="P52" s="162">
        <v>0</v>
      </c>
      <c r="Q52" s="42"/>
      <c r="R52" s="169">
        <v>0</v>
      </c>
      <c r="S52" s="37"/>
      <c r="T52" s="125">
        <v>0</v>
      </c>
      <c r="U52" s="37"/>
      <c r="V52" s="160">
        <v>0</v>
      </c>
      <c r="W52" s="37"/>
      <c r="X52" s="166">
        <v>0</v>
      </c>
      <c r="Y52" s="37"/>
      <c r="Z52" s="128">
        <v>0</v>
      </c>
      <c r="AA52" s="37"/>
      <c r="AB52" s="131">
        <v>0</v>
      </c>
      <c r="AC52" s="37">
        <f>N52+P52+R52+T52+V52+X52+Z52+AB52</f>
        <v>0</v>
      </c>
      <c r="AD52" s="182">
        <f>MAX(N52,V52)</f>
        <v>0</v>
      </c>
      <c r="AE52" s="182">
        <f>MAX(P52,R52,X52)</f>
        <v>0</v>
      </c>
      <c r="AF52" s="182">
        <f>MAX(T52,Z52,AB52)</f>
        <v>0</v>
      </c>
      <c r="AG52" s="182">
        <f>MAX(AH52,AK52,AL52)</f>
        <v>0</v>
      </c>
      <c r="AH52" s="37">
        <f>MIN(N52,V52)</f>
        <v>0</v>
      </c>
      <c r="AI52" s="119">
        <f>MIN(P52,R52,X52)</f>
        <v>0</v>
      </c>
      <c r="AJ52" s="133">
        <f>MIN(T52,Z52,AB52)</f>
        <v>0</v>
      </c>
      <c r="AK52" s="119">
        <f>P52+R52+X52-AE52-AI52</f>
        <v>0</v>
      </c>
      <c r="AL52" s="133">
        <f>T52+Z52+AB52-AF52-AJ52</f>
        <v>0</v>
      </c>
      <c r="AM52" s="139">
        <f>AD52+AE52+AF52+AG52</f>
        <v>0</v>
      </c>
    </row>
    <row r="53" spans="1:39" ht="12.75" customHeight="1">
      <c r="A53" s="91">
        <f>RANK(AM53,AM$30:AM$55,)</f>
        <v>23</v>
      </c>
      <c r="B53" s="141" t="s">
        <v>38</v>
      </c>
      <c r="C53" s="87" t="s">
        <v>35</v>
      </c>
      <c r="D53" s="84" t="s">
        <v>203</v>
      </c>
      <c r="E53" s="84" t="s">
        <v>204</v>
      </c>
      <c r="F53" s="78">
        <v>2008</v>
      </c>
      <c r="G53" s="78" t="s">
        <v>20</v>
      </c>
      <c r="H53" s="78" t="s">
        <v>44</v>
      </c>
      <c r="I53" s="380" t="s">
        <v>38</v>
      </c>
      <c r="J53" s="78" t="s">
        <v>23</v>
      </c>
      <c r="K53" s="277" t="s">
        <v>32</v>
      </c>
      <c r="L53" s="78"/>
      <c r="M53" s="37"/>
      <c r="N53" s="155">
        <v>0</v>
      </c>
      <c r="O53" s="42"/>
      <c r="P53" s="162">
        <v>0</v>
      </c>
      <c r="Q53" s="42"/>
      <c r="R53" s="169">
        <v>0</v>
      </c>
      <c r="S53" s="37"/>
      <c r="T53" s="125">
        <v>0</v>
      </c>
      <c r="U53" s="101"/>
      <c r="V53" s="160">
        <v>0</v>
      </c>
      <c r="W53" s="37"/>
      <c r="X53" s="166">
        <v>0</v>
      </c>
      <c r="Y53" s="37"/>
      <c r="Z53" s="128">
        <v>0</v>
      </c>
      <c r="AA53" s="37"/>
      <c r="AB53" s="131">
        <v>0</v>
      </c>
      <c r="AC53" s="37">
        <f>N53+P53+R53+T53+V53+X53+Z53+AB53</f>
        <v>0</v>
      </c>
      <c r="AD53" s="182">
        <f>MAX(N53,V53)</f>
        <v>0</v>
      </c>
      <c r="AE53" s="182">
        <f>MAX(P53,R53,X53)</f>
        <v>0</v>
      </c>
      <c r="AF53" s="182">
        <f>MAX(T53,Z53,AB53)</f>
        <v>0</v>
      </c>
      <c r="AG53" s="182">
        <f>MAX(AH53,AK53,AL53)</f>
        <v>0</v>
      </c>
      <c r="AH53" s="37">
        <f>MIN(N53,V53)</f>
        <v>0</v>
      </c>
      <c r="AI53" s="119">
        <f>MIN(P53,R53,X53)</f>
        <v>0</v>
      </c>
      <c r="AJ53" s="133">
        <f>MIN(T53,Z53,AB53)</f>
        <v>0</v>
      </c>
      <c r="AK53" s="119">
        <f>P53+R53+X53-AE53-AI53</f>
        <v>0</v>
      </c>
      <c r="AL53" s="133">
        <f>T53+Z53+AB53-AF53-AJ53</f>
        <v>0</v>
      </c>
      <c r="AM53" s="139">
        <f>AD53+AE53+AF53+AG53</f>
        <v>0</v>
      </c>
    </row>
    <row r="54" spans="1:39" s="91" customFormat="1" ht="12.75" customHeight="1">
      <c r="A54" s="91">
        <f>RANK(AM54,AM$30:AM$55,)</f>
        <v>23</v>
      </c>
      <c r="B54" s="141" t="s">
        <v>38</v>
      </c>
      <c r="C54" s="142" t="s">
        <v>35</v>
      </c>
      <c r="D54" s="78" t="s">
        <v>290</v>
      </c>
      <c r="E54" s="78" t="s">
        <v>291</v>
      </c>
      <c r="F54" s="78">
        <v>2009</v>
      </c>
      <c r="G54" s="78" t="s">
        <v>20</v>
      </c>
      <c r="H54" s="78" t="s">
        <v>44</v>
      </c>
      <c r="I54" s="380" t="s">
        <v>38</v>
      </c>
      <c r="J54" s="78" t="s">
        <v>23</v>
      </c>
      <c r="K54" s="271" t="s">
        <v>58</v>
      </c>
      <c r="L54" s="78" t="s">
        <v>59</v>
      </c>
      <c r="M54" s="30"/>
      <c r="N54" s="155">
        <v>0</v>
      </c>
      <c r="O54" s="30"/>
      <c r="P54" s="162">
        <v>0</v>
      </c>
      <c r="Q54" s="30"/>
      <c r="R54" s="169">
        <v>0</v>
      </c>
      <c r="S54" s="33"/>
      <c r="T54" s="125">
        <v>0</v>
      </c>
      <c r="U54" s="30"/>
      <c r="V54" s="160">
        <v>0</v>
      </c>
      <c r="W54" s="43"/>
      <c r="X54" s="166">
        <v>0</v>
      </c>
      <c r="Y54" s="37"/>
      <c r="Z54" s="128">
        <v>0</v>
      </c>
      <c r="AA54" s="37"/>
      <c r="AB54" s="131">
        <v>0</v>
      </c>
      <c r="AC54" s="37">
        <f>N54+P54+R54+T54+V54+X54+Z54+AB54</f>
        <v>0</v>
      </c>
      <c r="AD54" s="182">
        <f>MAX(N54,V54)</f>
        <v>0</v>
      </c>
      <c r="AE54" s="182">
        <f>MAX(P54,R54,X54)</f>
        <v>0</v>
      </c>
      <c r="AF54" s="182">
        <f>MAX(T54,Z54,AB54)</f>
        <v>0</v>
      </c>
      <c r="AG54" s="182">
        <f>MAX(AH54,AK54,AL54)</f>
        <v>0</v>
      </c>
      <c r="AH54" s="37">
        <f>MIN(N54,V54)</f>
        <v>0</v>
      </c>
      <c r="AI54" s="119">
        <f>MIN(P54,R54,X54)</f>
        <v>0</v>
      </c>
      <c r="AJ54" s="133">
        <f>MIN(T54,Z54,AB54)</f>
        <v>0</v>
      </c>
      <c r="AK54" s="119">
        <f>P54+R54+X54-AE54-AI54</f>
        <v>0</v>
      </c>
      <c r="AL54" s="133">
        <f>T54+Z54+AB54-AF54-AJ54</f>
        <v>0</v>
      </c>
      <c r="AM54" s="139">
        <f>AD54+AE54+AF54+AG54</f>
        <v>0</v>
      </c>
    </row>
    <row r="55" spans="1:39" s="91" customFormat="1" ht="12.75" customHeight="1">
      <c r="A55" s="91">
        <f>RANK(AM55,AM$30:AM$55,)</f>
        <v>23</v>
      </c>
      <c r="B55" s="141" t="s">
        <v>38</v>
      </c>
      <c r="C55" s="142" t="s">
        <v>35</v>
      </c>
      <c r="D55" s="66" t="s">
        <v>335</v>
      </c>
      <c r="E55" s="66" t="s">
        <v>336</v>
      </c>
      <c r="F55" s="32">
        <v>2008</v>
      </c>
      <c r="G55" s="32" t="s">
        <v>20</v>
      </c>
      <c r="H55" s="32" t="s">
        <v>44</v>
      </c>
      <c r="I55" s="380" t="s">
        <v>38</v>
      </c>
      <c r="J55" s="78" t="s">
        <v>23</v>
      </c>
      <c r="K55" s="256" t="s">
        <v>27</v>
      </c>
      <c r="L55" s="32"/>
      <c r="M55" s="140"/>
      <c r="N55" s="155">
        <v>0</v>
      </c>
      <c r="O55" s="30"/>
      <c r="P55" s="162">
        <v>0</v>
      </c>
      <c r="Q55" s="30"/>
      <c r="R55" s="169">
        <v>0</v>
      </c>
      <c r="S55" s="33"/>
      <c r="T55" s="125">
        <v>0</v>
      </c>
      <c r="U55" s="30"/>
      <c r="V55" s="160">
        <v>0</v>
      </c>
      <c r="W55" s="33"/>
      <c r="X55" s="166">
        <v>0</v>
      </c>
      <c r="Y55" s="37"/>
      <c r="Z55" s="128">
        <v>0</v>
      </c>
      <c r="AA55" s="101"/>
      <c r="AB55" s="131">
        <v>0</v>
      </c>
      <c r="AC55" s="37">
        <f>N55+P55+R55+T55+V55+X55+Z55+AB55</f>
        <v>0</v>
      </c>
      <c r="AD55" s="182">
        <f>MAX(N55,V55)</f>
        <v>0</v>
      </c>
      <c r="AE55" s="182">
        <f>MAX(P55,R55,X55)</f>
        <v>0</v>
      </c>
      <c r="AF55" s="182">
        <f>MAX(T55,Z55,AB55)</f>
        <v>0</v>
      </c>
      <c r="AG55" s="182">
        <f>MAX(AH55,AK55,AL55)</f>
        <v>0</v>
      </c>
      <c r="AH55" s="37">
        <f>MIN(N55,V55)</f>
        <v>0</v>
      </c>
      <c r="AI55" s="119">
        <f>MIN(P55,R55,X55)</f>
        <v>0</v>
      </c>
      <c r="AJ55" s="133">
        <f>MIN(T55,Z55,AB55)</f>
        <v>0</v>
      </c>
      <c r="AK55" s="119">
        <f>P55+R55+X55-AE55-AI55</f>
        <v>0</v>
      </c>
      <c r="AL55" s="133">
        <f>T55+Z55+AB55-AF55-AJ55</f>
        <v>0</v>
      </c>
      <c r="AM55" s="139">
        <f>AD55+AE55+AF55+AG55</f>
        <v>0</v>
      </c>
    </row>
    <row r="56" spans="1:39" ht="35.25" customHeight="1">
      <c r="A56" s="91"/>
      <c r="B56" s="290" t="s">
        <v>331</v>
      </c>
      <c r="C56" s="290"/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290"/>
      <c r="AH56" s="290"/>
      <c r="AI56" s="290"/>
      <c r="AJ56" s="290"/>
      <c r="AK56" s="290"/>
      <c r="AL56" s="290"/>
      <c r="AM56" s="290"/>
    </row>
    <row r="57" spans="1:39" ht="12.75" customHeight="1">
      <c r="A57" s="91">
        <f>RANK(AM57,AM$57:AM$79,)</f>
        <v>1</v>
      </c>
      <c r="B57" s="141">
        <v>1</v>
      </c>
      <c r="C57" s="36">
        <v>10086</v>
      </c>
      <c r="D57" s="394" t="s">
        <v>213</v>
      </c>
      <c r="E57" s="394" t="s">
        <v>214</v>
      </c>
      <c r="F57" s="29">
        <v>2006</v>
      </c>
      <c r="G57" s="30" t="s">
        <v>20</v>
      </c>
      <c r="H57" s="18" t="s">
        <v>80</v>
      </c>
      <c r="I57" s="376" t="s">
        <v>22</v>
      </c>
      <c r="J57" s="30" t="s">
        <v>23</v>
      </c>
      <c r="K57" s="259" t="s">
        <v>24</v>
      </c>
      <c r="L57" s="36"/>
      <c r="M57" s="39"/>
      <c r="N57" s="155">
        <v>0</v>
      </c>
      <c r="O57" s="47"/>
      <c r="P57" s="162">
        <v>0</v>
      </c>
      <c r="Q57" s="39"/>
      <c r="R57" s="169">
        <v>0</v>
      </c>
      <c r="S57" s="39">
        <v>2</v>
      </c>
      <c r="T57" s="124">
        <v>21</v>
      </c>
      <c r="U57" s="39">
        <v>2</v>
      </c>
      <c r="V57" s="177">
        <v>60</v>
      </c>
      <c r="W57" s="102">
        <v>1</v>
      </c>
      <c r="X57" s="181">
        <v>23</v>
      </c>
      <c r="Y57" s="65">
        <v>1</v>
      </c>
      <c r="Z57" s="128">
        <v>75</v>
      </c>
      <c r="AA57" s="252">
        <v>1</v>
      </c>
      <c r="AB57" s="131">
        <v>50</v>
      </c>
      <c r="AC57" s="37">
        <f>N57+P57+R57+T57+V57+X57+Z57+AB57</f>
        <v>229</v>
      </c>
      <c r="AD57" s="182">
        <f>MAX(N57,V57)</f>
        <v>60</v>
      </c>
      <c r="AE57" s="182">
        <f>MAX(P57,R57,X57)</f>
        <v>23</v>
      </c>
      <c r="AF57" s="182">
        <f>MAX(T57,Z57,AB57)</f>
        <v>75</v>
      </c>
      <c r="AG57" s="182">
        <f>MAX(AH57,AK57,AL57)</f>
        <v>50</v>
      </c>
      <c r="AH57" s="37">
        <f>MIN(N57,V57)</f>
        <v>0</v>
      </c>
      <c r="AI57" s="119">
        <f>MIN(P57,R57,X57)</f>
        <v>0</v>
      </c>
      <c r="AJ57" s="133">
        <f>MIN(T57,Z57,AB57)</f>
        <v>21</v>
      </c>
      <c r="AK57" s="119">
        <f>P57+R57+X57-AE57-AI57</f>
        <v>0</v>
      </c>
      <c r="AL57" s="133">
        <f>T57+Z57+AB57-AF57-AJ57</f>
        <v>50</v>
      </c>
      <c r="AM57" s="139">
        <f>AD57+AE57+AF57+AG57</f>
        <v>208</v>
      </c>
    </row>
    <row r="58" spans="1:39" ht="12.75" customHeight="1">
      <c r="A58" s="91">
        <f>RANK(AM58,AM$57:AM$79,)</f>
        <v>2</v>
      </c>
      <c r="B58" s="141">
        <v>2</v>
      </c>
      <c r="C58" s="36">
        <v>11794</v>
      </c>
      <c r="D58" s="394" t="s">
        <v>211</v>
      </c>
      <c r="E58" s="394" t="s">
        <v>212</v>
      </c>
      <c r="F58" s="29">
        <v>2006</v>
      </c>
      <c r="G58" s="30" t="s">
        <v>20</v>
      </c>
      <c r="H58" s="18" t="s">
        <v>80</v>
      </c>
      <c r="I58" s="376" t="s">
        <v>22</v>
      </c>
      <c r="J58" s="30" t="s">
        <v>23</v>
      </c>
      <c r="K58" s="259" t="s">
        <v>24</v>
      </c>
      <c r="L58" s="36" t="s">
        <v>132</v>
      </c>
      <c r="M58" s="39"/>
      <c r="N58" s="155">
        <v>0</v>
      </c>
      <c r="O58" s="47"/>
      <c r="P58" s="162">
        <v>0</v>
      </c>
      <c r="Q58" s="39"/>
      <c r="R58" s="169">
        <v>0</v>
      </c>
      <c r="S58" s="39"/>
      <c r="T58" s="125">
        <v>0</v>
      </c>
      <c r="U58" s="39">
        <v>1</v>
      </c>
      <c r="V58" s="177">
        <v>75</v>
      </c>
      <c r="W58" s="102">
        <v>1</v>
      </c>
      <c r="X58" s="181">
        <v>23</v>
      </c>
      <c r="Y58" s="65">
        <v>2</v>
      </c>
      <c r="Z58" s="128">
        <v>60</v>
      </c>
      <c r="AA58" s="252">
        <v>2</v>
      </c>
      <c r="AB58" s="131">
        <v>40</v>
      </c>
      <c r="AC58" s="37">
        <f>N58+P58+R58+T58+V58+X58+Z58+AB58</f>
        <v>198</v>
      </c>
      <c r="AD58" s="182">
        <f>MAX(N58,V58)</f>
        <v>75</v>
      </c>
      <c r="AE58" s="182">
        <f>MAX(P58,R58,X58)</f>
        <v>23</v>
      </c>
      <c r="AF58" s="182">
        <f>MAX(T58,Z58,AB58)</f>
        <v>60</v>
      </c>
      <c r="AG58" s="182">
        <f>MAX(AH58,AK58,AL58)</f>
        <v>40</v>
      </c>
      <c r="AH58" s="37">
        <f>MIN(N58,V58)</f>
        <v>0</v>
      </c>
      <c r="AI58" s="119">
        <f>MIN(P58,R58,X58)</f>
        <v>0</v>
      </c>
      <c r="AJ58" s="133">
        <f>MIN(T58,Z58,AB58)</f>
        <v>0</v>
      </c>
      <c r="AK58" s="119">
        <f>P58+R58+X58-AE58-AI58</f>
        <v>0</v>
      </c>
      <c r="AL58" s="133">
        <f>T58+Z58+AB58-AF58-AJ58</f>
        <v>40</v>
      </c>
      <c r="AM58" s="139">
        <f>AD58+AE58+AF58+AG58</f>
        <v>198</v>
      </c>
    </row>
    <row r="59" spans="1:39" ht="12.75" customHeight="1">
      <c r="A59" s="91">
        <f>RANK(AM59,AM$57:AM$79,)</f>
        <v>3</v>
      </c>
      <c r="B59" s="141">
        <v>3</v>
      </c>
      <c r="C59" s="18">
        <v>12448</v>
      </c>
      <c r="D59" s="393" t="s">
        <v>81</v>
      </c>
      <c r="E59" s="393" t="s">
        <v>82</v>
      </c>
      <c r="F59" s="18">
        <v>2007</v>
      </c>
      <c r="G59" s="18" t="s">
        <v>20</v>
      </c>
      <c r="H59" s="18" t="s">
        <v>80</v>
      </c>
      <c r="I59" s="376" t="s">
        <v>22</v>
      </c>
      <c r="J59" s="18" t="s">
        <v>23</v>
      </c>
      <c r="K59" s="254" t="s">
        <v>83</v>
      </c>
      <c r="L59" s="18"/>
      <c r="M59" s="39"/>
      <c r="N59" s="155">
        <v>0</v>
      </c>
      <c r="O59" s="39">
        <v>2</v>
      </c>
      <c r="P59" s="178">
        <v>40</v>
      </c>
      <c r="Q59" s="39">
        <v>2</v>
      </c>
      <c r="R59" s="180">
        <v>60</v>
      </c>
      <c r="S59" s="21"/>
      <c r="T59" s="125">
        <v>0</v>
      </c>
      <c r="U59" s="39">
        <v>4</v>
      </c>
      <c r="V59" s="177">
        <v>40</v>
      </c>
      <c r="W59" s="102">
        <v>3</v>
      </c>
      <c r="X59" s="181">
        <v>18</v>
      </c>
      <c r="Y59" s="65">
        <v>4</v>
      </c>
      <c r="Z59" s="128">
        <v>40</v>
      </c>
      <c r="AA59" s="252">
        <v>3</v>
      </c>
      <c r="AB59" s="131">
        <v>32</v>
      </c>
      <c r="AC59" s="37">
        <f>N59+P59+R59+T59+V59+X59+Z59+AB59</f>
        <v>230</v>
      </c>
      <c r="AD59" s="182">
        <f>MAX(N59,V59)</f>
        <v>40</v>
      </c>
      <c r="AE59" s="182">
        <f>MAX(P59,R59,X59)</f>
        <v>60</v>
      </c>
      <c r="AF59" s="182">
        <f>MAX(T59,Z59,AB59)</f>
        <v>40</v>
      </c>
      <c r="AG59" s="182">
        <f>MAX(AH59,AK59,AL59)</f>
        <v>40</v>
      </c>
      <c r="AH59" s="37">
        <f>MIN(N59,V59)</f>
        <v>0</v>
      </c>
      <c r="AI59" s="119">
        <f>MIN(P59,R59,X59)</f>
        <v>18</v>
      </c>
      <c r="AJ59" s="133">
        <f>MIN(T59,Z59,AB59)</f>
        <v>0</v>
      </c>
      <c r="AK59" s="119">
        <f>P59+R59+X59-AE59-AI59</f>
        <v>40</v>
      </c>
      <c r="AL59" s="133">
        <f>T59+Z59+AB59-AF59-AJ59</f>
        <v>32</v>
      </c>
      <c r="AM59" s="139">
        <f>AD59+AE59+AF59+AG59</f>
        <v>180</v>
      </c>
    </row>
    <row r="60" spans="1:39" ht="12.75" customHeight="1">
      <c r="A60" s="91">
        <f>RANK(AM60,AM$57:AM$79,)</f>
        <v>4</v>
      </c>
      <c r="B60" s="141">
        <v>4</v>
      </c>
      <c r="C60" s="18">
        <v>13748</v>
      </c>
      <c r="D60" s="18" t="s">
        <v>78</v>
      </c>
      <c r="E60" s="18" t="s">
        <v>79</v>
      </c>
      <c r="F60" s="18">
        <v>2007</v>
      </c>
      <c r="G60" s="18" t="s">
        <v>20</v>
      </c>
      <c r="H60" s="18" t="s">
        <v>80</v>
      </c>
      <c r="I60" s="376" t="s">
        <v>22</v>
      </c>
      <c r="J60" s="18" t="s">
        <v>23</v>
      </c>
      <c r="K60" s="254" t="s">
        <v>24</v>
      </c>
      <c r="L60" s="18"/>
      <c r="M60" s="39">
        <v>1</v>
      </c>
      <c r="N60" s="157">
        <v>25</v>
      </c>
      <c r="O60" s="39">
        <v>1</v>
      </c>
      <c r="P60" s="178">
        <v>50</v>
      </c>
      <c r="Q60" s="39">
        <v>1</v>
      </c>
      <c r="R60" s="180">
        <v>75</v>
      </c>
      <c r="S60" s="39">
        <v>3</v>
      </c>
      <c r="T60" s="124">
        <v>18</v>
      </c>
      <c r="U60" s="21"/>
      <c r="V60" s="160">
        <v>0</v>
      </c>
      <c r="W60" s="37"/>
      <c r="X60" s="166">
        <v>0</v>
      </c>
      <c r="Y60" s="37"/>
      <c r="Z60" s="128">
        <v>0</v>
      </c>
      <c r="AA60" s="37"/>
      <c r="AB60" s="131">
        <v>0</v>
      </c>
      <c r="AC60" s="37">
        <f>N60+P60+R60+T60+V60+X60+Z60+AB60</f>
        <v>168</v>
      </c>
      <c r="AD60" s="182">
        <f>MAX(N60,V60)</f>
        <v>25</v>
      </c>
      <c r="AE60" s="182">
        <f>MAX(P60,R60,X60)</f>
        <v>75</v>
      </c>
      <c r="AF60" s="182">
        <f>MAX(T60,Z60,AB60)</f>
        <v>18</v>
      </c>
      <c r="AG60" s="182">
        <f>MAX(AH60,AK60,AL60)</f>
        <v>50</v>
      </c>
      <c r="AH60" s="37">
        <f>MIN(N60,V60)</f>
        <v>0</v>
      </c>
      <c r="AI60" s="119">
        <f>MIN(P60,R60,X60)</f>
        <v>0</v>
      </c>
      <c r="AJ60" s="133">
        <f>MIN(T60,Z60,AB60)</f>
        <v>0</v>
      </c>
      <c r="AK60" s="119">
        <f>P60+R60+X60-AE60-AI60</f>
        <v>50</v>
      </c>
      <c r="AL60" s="133">
        <f>T60+Z60+AB60-AF60-AJ60</f>
        <v>0</v>
      </c>
      <c r="AM60" s="139">
        <f>AD60+AE60+AF60+AG60</f>
        <v>168</v>
      </c>
    </row>
    <row r="61" spans="1:39" ht="12.75" customHeight="1">
      <c r="A61" s="91">
        <f>RANK(AM61,AM$57:AM$79,)</f>
        <v>5</v>
      </c>
      <c r="B61" s="141">
        <v>5</v>
      </c>
      <c r="C61" s="18">
        <v>15082</v>
      </c>
      <c r="D61" s="18" t="s">
        <v>86</v>
      </c>
      <c r="E61" s="18" t="s">
        <v>87</v>
      </c>
      <c r="F61" s="18">
        <v>2006</v>
      </c>
      <c r="G61" s="18" t="s">
        <v>20</v>
      </c>
      <c r="H61" s="18" t="s">
        <v>80</v>
      </c>
      <c r="I61" s="376" t="s">
        <v>22</v>
      </c>
      <c r="J61" s="18" t="s">
        <v>23</v>
      </c>
      <c r="K61" s="254" t="s">
        <v>24</v>
      </c>
      <c r="L61" s="18"/>
      <c r="M61" s="39">
        <v>3</v>
      </c>
      <c r="N61" s="157">
        <v>18</v>
      </c>
      <c r="O61" s="39">
        <v>5</v>
      </c>
      <c r="P61" s="178">
        <v>23</v>
      </c>
      <c r="Q61" s="39">
        <v>8</v>
      </c>
      <c r="R61" s="180">
        <v>26</v>
      </c>
      <c r="S61" s="39">
        <v>6</v>
      </c>
      <c r="T61" s="124">
        <v>12</v>
      </c>
      <c r="U61" s="39">
        <v>3</v>
      </c>
      <c r="V61" s="177">
        <v>47</v>
      </c>
      <c r="W61" s="102">
        <v>7</v>
      </c>
      <c r="X61" s="181">
        <v>10</v>
      </c>
      <c r="Y61" s="65">
        <v>6</v>
      </c>
      <c r="Z61" s="128">
        <v>31</v>
      </c>
      <c r="AA61" s="252">
        <v>4</v>
      </c>
      <c r="AB61" s="131">
        <v>27</v>
      </c>
      <c r="AC61" s="37">
        <f>N61+P61+R61+T61+V61+X61+Z61+AB61</f>
        <v>194</v>
      </c>
      <c r="AD61" s="182">
        <f>MAX(N61,V61)</f>
        <v>47</v>
      </c>
      <c r="AE61" s="182">
        <f>MAX(P61,R61,X61)</f>
        <v>26</v>
      </c>
      <c r="AF61" s="182">
        <f>MAX(T61,Z61,AB61)</f>
        <v>31</v>
      </c>
      <c r="AG61" s="182">
        <f>MAX(AH61,AK61,AL61)</f>
        <v>27</v>
      </c>
      <c r="AH61" s="37">
        <f>MIN(N61,V61)</f>
        <v>18</v>
      </c>
      <c r="AI61" s="119">
        <f>MIN(P61,R61,X61)</f>
        <v>10</v>
      </c>
      <c r="AJ61" s="133">
        <f>MIN(T61,Z61,AB61)</f>
        <v>12</v>
      </c>
      <c r="AK61" s="119">
        <f>P61+R61+X61-AE61-AI61</f>
        <v>23</v>
      </c>
      <c r="AL61" s="133">
        <f>T61+Z61+AB61-AF61-AJ61</f>
        <v>27</v>
      </c>
      <c r="AM61" s="139">
        <f>AD61+AE61+AF61+AG61</f>
        <v>131</v>
      </c>
    </row>
    <row r="62" spans="1:39" ht="12.75" customHeight="1">
      <c r="A62" s="91">
        <f>RANK(AM62,AM$57:AM$79,)</f>
        <v>6</v>
      </c>
      <c r="B62" s="141">
        <v>6</v>
      </c>
      <c r="C62" s="18">
        <v>15079</v>
      </c>
      <c r="D62" s="18" t="s">
        <v>84</v>
      </c>
      <c r="E62" s="18" t="s">
        <v>85</v>
      </c>
      <c r="F62" s="18">
        <v>2007</v>
      </c>
      <c r="G62" s="18" t="s">
        <v>20</v>
      </c>
      <c r="H62" s="18" t="s">
        <v>80</v>
      </c>
      <c r="I62" s="376" t="s">
        <v>22</v>
      </c>
      <c r="J62" s="18" t="s">
        <v>23</v>
      </c>
      <c r="K62" s="254" t="s">
        <v>24</v>
      </c>
      <c r="L62" s="18"/>
      <c r="M62" s="39">
        <v>4</v>
      </c>
      <c r="N62" s="157">
        <v>16</v>
      </c>
      <c r="O62" s="39">
        <v>3</v>
      </c>
      <c r="P62" s="178">
        <v>32</v>
      </c>
      <c r="Q62" s="39">
        <v>3</v>
      </c>
      <c r="R62" s="180">
        <v>47</v>
      </c>
      <c r="S62" s="39">
        <v>5</v>
      </c>
      <c r="T62" s="124">
        <v>14</v>
      </c>
      <c r="U62" s="21"/>
      <c r="V62" s="160">
        <v>0</v>
      </c>
      <c r="W62" s="102">
        <v>5</v>
      </c>
      <c r="X62" s="181">
        <v>14</v>
      </c>
      <c r="Y62" s="65">
        <v>7</v>
      </c>
      <c r="Z62" s="128">
        <v>28</v>
      </c>
      <c r="AA62" s="252">
        <v>6</v>
      </c>
      <c r="AB62" s="131">
        <v>20</v>
      </c>
      <c r="AC62" s="37">
        <f>N62+P62+R62+T62+V62+X62+Z62+AB62</f>
        <v>171</v>
      </c>
      <c r="AD62" s="182">
        <f>MAX(N62,V62)</f>
        <v>16</v>
      </c>
      <c r="AE62" s="182">
        <f>MAX(P62,R62,X62)</f>
        <v>47</v>
      </c>
      <c r="AF62" s="182">
        <f>MAX(T62,Z62,AB62)</f>
        <v>28</v>
      </c>
      <c r="AG62" s="182">
        <f>MAX(AH62,AK62,AL62)</f>
        <v>32</v>
      </c>
      <c r="AH62" s="37">
        <f>MIN(N62,V62)</f>
        <v>0</v>
      </c>
      <c r="AI62" s="119">
        <f>MIN(P62,R62,X62)</f>
        <v>14</v>
      </c>
      <c r="AJ62" s="133">
        <f>MIN(T62,Z62,AB62)</f>
        <v>14</v>
      </c>
      <c r="AK62" s="119">
        <f>P62+R62+X62-AE62-AI62</f>
        <v>32</v>
      </c>
      <c r="AL62" s="133">
        <f>T62+Z62+AB62-AF62-AJ62</f>
        <v>20</v>
      </c>
      <c r="AM62" s="139">
        <f>AD62+AE62+AF62+AG62</f>
        <v>123</v>
      </c>
    </row>
    <row r="63" spans="1:39" ht="12.75" customHeight="1">
      <c r="A63" s="91">
        <f>RANK(AM63,AM$57:AM$79,)</f>
        <v>7</v>
      </c>
      <c r="B63" s="141">
        <v>7</v>
      </c>
      <c r="C63" s="18">
        <v>15985</v>
      </c>
      <c r="D63" s="18" t="s">
        <v>89</v>
      </c>
      <c r="E63" s="18" t="s">
        <v>90</v>
      </c>
      <c r="F63" s="18">
        <v>2006</v>
      </c>
      <c r="G63" s="18" t="s">
        <v>20</v>
      </c>
      <c r="H63" s="18" t="s">
        <v>80</v>
      </c>
      <c r="I63" s="376" t="s">
        <v>22</v>
      </c>
      <c r="J63" s="18" t="s">
        <v>23</v>
      </c>
      <c r="K63" s="254" t="s">
        <v>91</v>
      </c>
      <c r="L63" s="18" t="s">
        <v>91</v>
      </c>
      <c r="M63" s="21"/>
      <c r="N63" s="155">
        <v>0</v>
      </c>
      <c r="O63" s="39">
        <v>6</v>
      </c>
      <c r="P63" s="178">
        <v>20</v>
      </c>
      <c r="Q63" s="39">
        <v>5</v>
      </c>
      <c r="R63" s="180">
        <v>35</v>
      </c>
      <c r="S63" s="39">
        <v>1</v>
      </c>
      <c r="T63" s="124">
        <v>25</v>
      </c>
      <c r="U63" s="21"/>
      <c r="V63" s="160">
        <v>0</v>
      </c>
      <c r="W63" s="102">
        <v>4</v>
      </c>
      <c r="X63" s="181">
        <v>16</v>
      </c>
      <c r="Y63" s="65">
        <v>3</v>
      </c>
      <c r="Z63" s="128">
        <v>47</v>
      </c>
      <c r="AA63" s="30"/>
      <c r="AB63" s="131">
        <v>0</v>
      </c>
      <c r="AC63" s="37">
        <f>N63+P63+R63+T63+V63+X63+Z63+AB63</f>
        <v>143</v>
      </c>
      <c r="AD63" s="182">
        <f>MAX(N63,V63)</f>
        <v>0</v>
      </c>
      <c r="AE63" s="182">
        <f>MAX(P63,R63,X63)</f>
        <v>35</v>
      </c>
      <c r="AF63" s="182">
        <f>MAX(T63,Z63,AB63)</f>
        <v>47</v>
      </c>
      <c r="AG63" s="182">
        <f>MAX(AH63,AK63,AL63)</f>
        <v>25</v>
      </c>
      <c r="AH63" s="37">
        <f>MIN(N63,V63)</f>
        <v>0</v>
      </c>
      <c r="AI63" s="119">
        <f>MIN(P63,R63,X63)</f>
        <v>16</v>
      </c>
      <c r="AJ63" s="133">
        <f>MIN(T63,Z63,AB63)</f>
        <v>0</v>
      </c>
      <c r="AK63" s="119">
        <f>P63+R63+X63-AE63-AI63</f>
        <v>20</v>
      </c>
      <c r="AL63" s="133">
        <f>T63+Z63+AB63-AF63-AJ63</f>
        <v>25</v>
      </c>
      <c r="AM63" s="139">
        <f>AD63+AE63+AF63+AG63</f>
        <v>107</v>
      </c>
    </row>
    <row r="64" spans="1:39" ht="12.75" customHeight="1">
      <c r="A64" s="91">
        <f>RANK(AM64,AM$57:AM$79,)</f>
        <v>8</v>
      </c>
      <c r="B64" s="141">
        <v>8</v>
      </c>
      <c r="C64" s="18">
        <v>12685</v>
      </c>
      <c r="D64" s="18" t="s">
        <v>72</v>
      </c>
      <c r="E64" s="18" t="s">
        <v>93</v>
      </c>
      <c r="F64" s="18">
        <v>2006</v>
      </c>
      <c r="G64" s="18" t="s">
        <v>20</v>
      </c>
      <c r="H64" s="18" t="s">
        <v>80</v>
      </c>
      <c r="I64" s="376" t="s">
        <v>22</v>
      </c>
      <c r="J64" s="18" t="s">
        <v>23</v>
      </c>
      <c r="K64" s="254" t="s">
        <v>24</v>
      </c>
      <c r="L64" s="18"/>
      <c r="M64" s="21">
        <v>2</v>
      </c>
      <c r="N64" s="158">
        <v>21</v>
      </c>
      <c r="O64" s="39">
        <v>8</v>
      </c>
      <c r="P64" s="178">
        <v>16</v>
      </c>
      <c r="Q64" s="39"/>
      <c r="R64" s="169">
        <v>0</v>
      </c>
      <c r="S64" s="39">
        <v>4</v>
      </c>
      <c r="T64" s="124">
        <v>16</v>
      </c>
      <c r="U64" s="21"/>
      <c r="V64" s="160">
        <v>0</v>
      </c>
      <c r="W64" s="102">
        <v>6</v>
      </c>
      <c r="X64" s="181">
        <v>12</v>
      </c>
      <c r="Y64" s="65">
        <v>5</v>
      </c>
      <c r="Z64" s="128">
        <v>35</v>
      </c>
      <c r="AA64" s="252">
        <v>5</v>
      </c>
      <c r="AB64" s="131">
        <v>23</v>
      </c>
      <c r="AC64" s="37">
        <f>N64+P64+R64+T64+V64+X64+Z64+AB64</f>
        <v>123</v>
      </c>
      <c r="AD64" s="182">
        <f>MAX(N64,V64)</f>
        <v>21</v>
      </c>
      <c r="AE64" s="182">
        <f>MAX(P64,R64,X64)</f>
        <v>16</v>
      </c>
      <c r="AF64" s="182">
        <f>MAX(T64,Z64,AB64)</f>
        <v>35</v>
      </c>
      <c r="AG64" s="182">
        <f>MAX(AH64,AK64,AL64)</f>
        <v>23</v>
      </c>
      <c r="AH64" s="37">
        <f>MIN(N64,V64)</f>
        <v>0</v>
      </c>
      <c r="AI64" s="119">
        <f>MIN(P64,R64,X64)</f>
        <v>0</v>
      </c>
      <c r="AJ64" s="133">
        <f>MIN(T64,Z64,AB64)</f>
        <v>16</v>
      </c>
      <c r="AK64" s="119">
        <f>P64+R64+X64-AE64-AI64</f>
        <v>12</v>
      </c>
      <c r="AL64" s="133">
        <f>T64+Z64+AB64-AF64-AJ64</f>
        <v>23</v>
      </c>
      <c r="AM64" s="139">
        <f>AD64+AE64+AF64+AG64</f>
        <v>95</v>
      </c>
    </row>
    <row r="65" spans="1:39" ht="12.75" customHeight="1">
      <c r="A65" s="91">
        <f>RANK(AM65,AM$57:AM$79,)</f>
        <v>9</v>
      </c>
      <c r="B65" s="141">
        <v>9</v>
      </c>
      <c r="C65" s="31">
        <v>12948</v>
      </c>
      <c r="D65" s="30" t="s">
        <v>94</v>
      </c>
      <c r="E65" s="30" t="s">
        <v>95</v>
      </c>
      <c r="F65" s="21">
        <v>2007</v>
      </c>
      <c r="G65" s="22" t="s">
        <v>20</v>
      </c>
      <c r="H65" s="18" t="s">
        <v>80</v>
      </c>
      <c r="I65" s="376" t="s">
        <v>22</v>
      </c>
      <c r="J65" s="19" t="s">
        <v>23</v>
      </c>
      <c r="K65" s="257" t="s">
        <v>96</v>
      </c>
      <c r="L65" s="31" t="s">
        <v>59</v>
      </c>
      <c r="M65" s="21"/>
      <c r="N65" s="155">
        <v>0</v>
      </c>
      <c r="O65" s="39">
        <v>12</v>
      </c>
      <c r="P65" s="178">
        <v>9</v>
      </c>
      <c r="Q65" s="39">
        <v>7</v>
      </c>
      <c r="R65" s="180">
        <v>28</v>
      </c>
      <c r="S65" s="39">
        <v>8</v>
      </c>
      <c r="T65" s="124">
        <v>8</v>
      </c>
      <c r="U65" s="21"/>
      <c r="V65" s="160">
        <v>0</v>
      </c>
      <c r="W65" s="21"/>
      <c r="X65" s="166">
        <v>0</v>
      </c>
      <c r="Y65" s="65">
        <v>8</v>
      </c>
      <c r="Z65" s="128">
        <v>26</v>
      </c>
      <c r="AA65" s="39">
        <v>8</v>
      </c>
      <c r="AB65" s="131">
        <v>16</v>
      </c>
      <c r="AC65" s="37">
        <f>N65+P65+R65+T65+V65+X65+Z65+AB65</f>
        <v>87</v>
      </c>
      <c r="AD65" s="182">
        <f>MAX(N65,V65)</f>
        <v>0</v>
      </c>
      <c r="AE65" s="182">
        <f>MAX(P65,R65,X65)</f>
        <v>28</v>
      </c>
      <c r="AF65" s="182">
        <f>MAX(T65,Z65,AB65)</f>
        <v>26</v>
      </c>
      <c r="AG65" s="182">
        <f>MAX(AH65,AK65,AL65)</f>
        <v>16</v>
      </c>
      <c r="AH65" s="37">
        <f>MIN(N65,V65)</f>
        <v>0</v>
      </c>
      <c r="AI65" s="119">
        <f>MIN(P65,R65,X65)</f>
        <v>0</v>
      </c>
      <c r="AJ65" s="133">
        <f>MIN(T65,Z65,AB65)</f>
        <v>8</v>
      </c>
      <c r="AK65" s="119">
        <f>P65+R65+X65-AE65-AI65</f>
        <v>9</v>
      </c>
      <c r="AL65" s="133">
        <f>T65+Z65+AB65-AF65-AJ65</f>
        <v>16</v>
      </c>
      <c r="AM65" s="139">
        <f>AD65+AE65+AF65+AG65</f>
        <v>70</v>
      </c>
    </row>
    <row r="66" spans="1:39" ht="12.75" customHeight="1">
      <c r="A66" s="91">
        <f>RANK(AM66,AM$57:AM$79,)</f>
        <v>10</v>
      </c>
      <c r="B66" s="141">
        <v>10</v>
      </c>
      <c r="C66" s="18">
        <v>15494</v>
      </c>
      <c r="D66" s="18" t="s">
        <v>56</v>
      </c>
      <c r="E66" s="18" t="s">
        <v>88</v>
      </c>
      <c r="F66" s="18">
        <v>2006</v>
      </c>
      <c r="G66" s="18" t="s">
        <v>20</v>
      </c>
      <c r="H66" s="18" t="s">
        <v>80</v>
      </c>
      <c r="I66" s="376" t="s">
        <v>22</v>
      </c>
      <c r="J66" s="18" t="s">
        <v>23</v>
      </c>
      <c r="K66" s="254" t="s">
        <v>41</v>
      </c>
      <c r="L66" s="18"/>
      <c r="M66" s="39"/>
      <c r="N66" s="155">
        <v>0</v>
      </c>
      <c r="O66" s="39">
        <v>4</v>
      </c>
      <c r="P66" s="178">
        <v>27</v>
      </c>
      <c r="Q66" s="39">
        <v>4</v>
      </c>
      <c r="R66" s="180">
        <v>40</v>
      </c>
      <c r="S66" s="21"/>
      <c r="T66" s="125">
        <v>0</v>
      </c>
      <c r="U66" s="21"/>
      <c r="V66" s="160">
        <v>0</v>
      </c>
      <c r="W66" s="21"/>
      <c r="X66" s="166">
        <v>0</v>
      </c>
      <c r="Y66" s="65"/>
      <c r="Z66" s="128">
        <v>0</v>
      </c>
      <c r="AA66" s="351"/>
      <c r="AB66" s="131">
        <v>0</v>
      </c>
      <c r="AC66" s="37">
        <f>N66+P66+R66+T66+V66+X66+Z66+AB66</f>
        <v>67</v>
      </c>
      <c r="AD66" s="182">
        <f>MAX(N66,V66)</f>
        <v>0</v>
      </c>
      <c r="AE66" s="182">
        <f>MAX(P66,R66,X66)</f>
        <v>40</v>
      </c>
      <c r="AF66" s="182">
        <f>MAX(T66,Z66,AB66)</f>
        <v>0</v>
      </c>
      <c r="AG66" s="182">
        <f>MAX(AH66,AK66,AL66)</f>
        <v>27</v>
      </c>
      <c r="AH66" s="37">
        <f>MIN(N66,V66)</f>
        <v>0</v>
      </c>
      <c r="AI66" s="119">
        <f>MIN(P66,R66,X66)</f>
        <v>0</v>
      </c>
      <c r="AJ66" s="133">
        <f>MIN(T66,Z66,AB66)</f>
        <v>0</v>
      </c>
      <c r="AK66" s="119">
        <f>P66+R66+X66-AE66-AI66</f>
        <v>27</v>
      </c>
      <c r="AL66" s="133">
        <f>T66+Z66+AB66-AF66-AJ66</f>
        <v>0</v>
      </c>
      <c r="AM66" s="139">
        <f>AD66+AE66+AF66+AG66</f>
        <v>67</v>
      </c>
    </row>
    <row r="67" spans="1:39" ht="12.75" customHeight="1">
      <c r="A67" s="91">
        <f>RANK(AM67,AM$57:AM$79,)</f>
        <v>11</v>
      </c>
      <c r="B67" s="141">
        <v>11</v>
      </c>
      <c r="C67" s="18">
        <v>14066</v>
      </c>
      <c r="D67" s="18" t="s">
        <v>56</v>
      </c>
      <c r="E67" s="18" t="s">
        <v>92</v>
      </c>
      <c r="F67" s="18">
        <v>2007</v>
      </c>
      <c r="G67" s="18" t="s">
        <v>20</v>
      </c>
      <c r="H67" s="18" t="s">
        <v>80</v>
      </c>
      <c r="I67" s="376" t="s">
        <v>22</v>
      </c>
      <c r="J67" s="18" t="s">
        <v>23</v>
      </c>
      <c r="K67" s="254" t="s">
        <v>50</v>
      </c>
      <c r="L67" s="18"/>
      <c r="M67" s="21"/>
      <c r="N67" s="155">
        <v>0</v>
      </c>
      <c r="O67" s="39">
        <v>9</v>
      </c>
      <c r="P67" s="178">
        <v>14</v>
      </c>
      <c r="Q67" s="39">
        <v>6</v>
      </c>
      <c r="R67" s="180">
        <v>31</v>
      </c>
      <c r="S67" s="21"/>
      <c r="T67" s="125">
        <v>0</v>
      </c>
      <c r="U67" s="21"/>
      <c r="V67" s="160">
        <v>0</v>
      </c>
      <c r="W67" s="21"/>
      <c r="X67" s="166">
        <v>0</v>
      </c>
      <c r="Y67" s="65"/>
      <c r="Z67" s="128">
        <v>0</v>
      </c>
      <c r="AA67" s="30"/>
      <c r="AB67" s="131">
        <v>0</v>
      </c>
      <c r="AC67" s="37">
        <f>N67+P67+R67+T67+V67+X67+Z67+AB67</f>
        <v>45</v>
      </c>
      <c r="AD67" s="182">
        <f>MAX(N67,V67)</f>
        <v>0</v>
      </c>
      <c r="AE67" s="182">
        <f>MAX(P67,R67,X67)</f>
        <v>31</v>
      </c>
      <c r="AF67" s="182">
        <f>MAX(T67,Z67,AB67)</f>
        <v>0</v>
      </c>
      <c r="AG67" s="182">
        <f>MAX(AH67,AK67,AL67)</f>
        <v>14</v>
      </c>
      <c r="AH67" s="37">
        <f>MIN(N67,V67)</f>
        <v>0</v>
      </c>
      <c r="AI67" s="119">
        <f>MIN(P67,R67,X67)</f>
        <v>0</v>
      </c>
      <c r="AJ67" s="133">
        <f>MIN(T67,Z67,AB67)</f>
        <v>0</v>
      </c>
      <c r="AK67" s="119">
        <f>P67+R67+X67-AE67-AI67</f>
        <v>14</v>
      </c>
      <c r="AL67" s="133">
        <f>T67+Z67+AB67-AF67-AJ67</f>
        <v>0</v>
      </c>
      <c r="AM67" s="139">
        <f>AD67+AE67+AF67+AG67</f>
        <v>45</v>
      </c>
    </row>
    <row r="68" spans="1:39" ht="12.75" customHeight="1">
      <c r="A68" s="91">
        <f>RANK(AM68,AM$57:AM$79,)</f>
        <v>12</v>
      </c>
      <c r="B68" s="141">
        <v>12</v>
      </c>
      <c r="C68" s="30">
        <v>14076</v>
      </c>
      <c r="D68" s="30" t="s">
        <v>104</v>
      </c>
      <c r="E68" s="30" t="s">
        <v>105</v>
      </c>
      <c r="F68" s="30">
        <v>2007</v>
      </c>
      <c r="G68" s="30" t="s">
        <v>20</v>
      </c>
      <c r="H68" s="18" t="s">
        <v>80</v>
      </c>
      <c r="I68" s="376" t="s">
        <v>22</v>
      </c>
      <c r="J68" s="30" t="s">
        <v>23</v>
      </c>
      <c r="K68" s="258" t="s">
        <v>50</v>
      </c>
      <c r="L68" s="30"/>
      <c r="M68" s="39"/>
      <c r="N68" s="155">
        <v>0</v>
      </c>
      <c r="O68" s="39">
        <v>13</v>
      </c>
      <c r="P68" s="178">
        <v>7.5</v>
      </c>
      <c r="Q68" s="39"/>
      <c r="R68" s="169">
        <v>0</v>
      </c>
      <c r="S68" s="39"/>
      <c r="T68" s="125">
        <v>0</v>
      </c>
      <c r="U68" s="39">
        <v>5</v>
      </c>
      <c r="V68" s="177">
        <v>35</v>
      </c>
      <c r="W68" s="39"/>
      <c r="X68" s="166">
        <v>0</v>
      </c>
      <c r="Y68" s="65"/>
      <c r="Z68" s="128">
        <v>0</v>
      </c>
      <c r="AA68" s="30"/>
      <c r="AB68" s="131">
        <v>0</v>
      </c>
      <c r="AC68" s="37">
        <f>N68+P68+R68+T68+V68+X68+Z68+AB68</f>
        <v>42.5</v>
      </c>
      <c r="AD68" s="182">
        <f>MAX(N68,V68)</f>
        <v>35</v>
      </c>
      <c r="AE68" s="182">
        <f>MAX(P68,R68,X68)</f>
        <v>7.5</v>
      </c>
      <c r="AF68" s="182">
        <f>MAX(T68,Z68,AB68)</f>
        <v>0</v>
      </c>
      <c r="AG68" s="182">
        <f>MAX(AH68,AK68,AL68)</f>
        <v>0</v>
      </c>
      <c r="AH68" s="37">
        <f>MIN(N68,V68)</f>
        <v>0</v>
      </c>
      <c r="AI68" s="119">
        <f>MIN(P68,R68,X68)</f>
        <v>0</v>
      </c>
      <c r="AJ68" s="133">
        <f>MIN(T68,Z68,AB68)</f>
        <v>0</v>
      </c>
      <c r="AK68" s="119">
        <f>P68+R68+X68-AE68-AI68</f>
        <v>0</v>
      </c>
      <c r="AL68" s="133">
        <f>T68+Z68+AB68-AF68-AJ68</f>
        <v>0</v>
      </c>
      <c r="AM68" s="139">
        <f>AD68+AE68+AF68+AG68</f>
        <v>42.5</v>
      </c>
    </row>
    <row r="69" spans="1:39" ht="12.75" customHeight="1">
      <c r="A69" s="91">
        <f>RANK(AM69,AM$57:AM$79,)</f>
        <v>13</v>
      </c>
      <c r="B69" s="141">
        <v>13</v>
      </c>
      <c r="C69" s="18">
        <v>16490</v>
      </c>
      <c r="D69" s="18" t="s">
        <v>100</v>
      </c>
      <c r="E69" s="18" t="s">
        <v>337</v>
      </c>
      <c r="F69" s="18">
        <v>2007</v>
      </c>
      <c r="G69" s="18" t="s">
        <v>20</v>
      </c>
      <c r="H69" s="18" t="s">
        <v>80</v>
      </c>
      <c r="I69" s="376" t="s">
        <v>22</v>
      </c>
      <c r="J69" s="18" t="s">
        <v>23</v>
      </c>
      <c r="K69" s="254" t="s">
        <v>27</v>
      </c>
      <c r="L69" s="18"/>
      <c r="M69" s="21"/>
      <c r="N69" s="155">
        <v>0</v>
      </c>
      <c r="O69" s="39">
        <v>10</v>
      </c>
      <c r="P69" s="178">
        <v>12</v>
      </c>
      <c r="Q69" s="21"/>
      <c r="R69" s="169">
        <v>0</v>
      </c>
      <c r="S69" s="21"/>
      <c r="T69" s="125">
        <v>0</v>
      </c>
      <c r="U69" s="21"/>
      <c r="V69" s="160">
        <v>0</v>
      </c>
      <c r="W69" s="21"/>
      <c r="X69" s="166">
        <v>0</v>
      </c>
      <c r="Y69" s="65"/>
      <c r="Z69" s="128">
        <v>0</v>
      </c>
      <c r="AA69" s="39">
        <v>7</v>
      </c>
      <c r="AB69" s="131">
        <v>18</v>
      </c>
      <c r="AC69" s="37">
        <f>N69+P69+R69+T69+V69+X69+Z69+AB69</f>
        <v>30</v>
      </c>
      <c r="AD69" s="182">
        <f>MAX(N69,V69)</f>
        <v>0</v>
      </c>
      <c r="AE69" s="182">
        <f>MAX(P69,R69,X69)</f>
        <v>12</v>
      </c>
      <c r="AF69" s="182">
        <f>MAX(T69,Z69,AB69)</f>
        <v>18</v>
      </c>
      <c r="AG69" s="182">
        <f>MAX(AH69,AK69,AL69)</f>
        <v>0</v>
      </c>
      <c r="AH69" s="37">
        <f>MIN(N69,V69)</f>
        <v>0</v>
      </c>
      <c r="AI69" s="119">
        <f>MIN(P69,R69,X69)</f>
        <v>0</v>
      </c>
      <c r="AJ69" s="133">
        <f>MIN(T69,Z69,AB69)</f>
        <v>0</v>
      </c>
      <c r="AK69" s="119">
        <f>P69+R69+X69-AE69-AI69</f>
        <v>0</v>
      </c>
      <c r="AL69" s="133">
        <f>T69+Z69+AB69-AF69-AJ69</f>
        <v>0</v>
      </c>
      <c r="AM69" s="139">
        <f>AD69+AE69+AF69+AG69</f>
        <v>30</v>
      </c>
    </row>
    <row r="70" spans="1:39" ht="12.75" customHeight="1">
      <c r="A70" s="91">
        <f>RANK(AM70,AM$57:AM$79,)</f>
        <v>14</v>
      </c>
      <c r="B70" s="141">
        <v>14</v>
      </c>
      <c r="C70" s="18">
        <v>16630</v>
      </c>
      <c r="D70" s="18" t="s">
        <v>72</v>
      </c>
      <c r="E70" s="18" t="s">
        <v>97</v>
      </c>
      <c r="F70" s="18">
        <v>2006</v>
      </c>
      <c r="G70" s="18" t="s">
        <v>20</v>
      </c>
      <c r="H70" s="18" t="s">
        <v>80</v>
      </c>
      <c r="I70" s="376" t="s">
        <v>22</v>
      </c>
      <c r="J70" s="18" t="s">
        <v>23</v>
      </c>
      <c r="K70" s="254" t="s">
        <v>68</v>
      </c>
      <c r="L70" s="18" t="s">
        <v>69</v>
      </c>
      <c r="M70" s="21"/>
      <c r="N70" s="155">
        <v>0</v>
      </c>
      <c r="O70" s="39"/>
      <c r="P70" s="162">
        <v>0</v>
      </c>
      <c r="Q70" s="39">
        <v>9</v>
      </c>
      <c r="R70" s="180">
        <v>24</v>
      </c>
      <c r="S70" s="21"/>
      <c r="T70" s="125">
        <v>0</v>
      </c>
      <c r="U70" s="21"/>
      <c r="V70" s="160">
        <v>0</v>
      </c>
      <c r="W70" s="21"/>
      <c r="X70" s="166">
        <v>0</v>
      </c>
      <c r="Y70" s="65"/>
      <c r="Z70" s="128">
        <v>0</v>
      </c>
      <c r="AA70" s="30"/>
      <c r="AB70" s="131">
        <v>0</v>
      </c>
      <c r="AC70" s="37">
        <f>N70+P70+R70+T70+V70+X70+Z70+AB70</f>
        <v>24</v>
      </c>
      <c r="AD70" s="182">
        <f>MAX(N70,V70)</f>
        <v>0</v>
      </c>
      <c r="AE70" s="182">
        <f>MAX(P70,R70,X70)</f>
        <v>24</v>
      </c>
      <c r="AF70" s="182">
        <f>MAX(T70,Z70,AB70)</f>
        <v>0</v>
      </c>
      <c r="AG70" s="182">
        <f>MAX(AH70,AK70,AL70)</f>
        <v>0</v>
      </c>
      <c r="AH70" s="37">
        <f>MIN(N70,V70)</f>
        <v>0</v>
      </c>
      <c r="AI70" s="119">
        <f>MIN(P70,R70,X70)</f>
        <v>0</v>
      </c>
      <c r="AJ70" s="133">
        <f>MIN(T70,Z70,AB70)</f>
        <v>0</v>
      </c>
      <c r="AK70" s="119">
        <f>P70+R70+X70-AE70-AI70</f>
        <v>0</v>
      </c>
      <c r="AL70" s="133">
        <f>T70+Z70+AB70-AF70-AJ70</f>
        <v>0</v>
      </c>
      <c r="AM70" s="139">
        <f>AD70+AE70+AF70+AG70</f>
        <v>24</v>
      </c>
    </row>
    <row r="71" spans="1:39" ht="12.75" customHeight="1">
      <c r="A71" s="91">
        <f>RANK(AM71,AM$57:AM$79,)</f>
        <v>15</v>
      </c>
      <c r="B71" s="141">
        <v>15</v>
      </c>
      <c r="C71" s="30">
        <v>16504</v>
      </c>
      <c r="D71" s="30" t="s">
        <v>86</v>
      </c>
      <c r="E71" s="30" t="s">
        <v>103</v>
      </c>
      <c r="F71" s="30">
        <v>2007</v>
      </c>
      <c r="G71" s="30" t="s">
        <v>20</v>
      </c>
      <c r="H71" s="18" t="s">
        <v>80</v>
      </c>
      <c r="I71" s="376" t="s">
        <v>22</v>
      </c>
      <c r="J71" s="30" t="s">
        <v>23</v>
      </c>
      <c r="K71" s="258" t="s">
        <v>27</v>
      </c>
      <c r="L71" s="30"/>
      <c r="M71" s="39"/>
      <c r="N71" s="155">
        <v>0</v>
      </c>
      <c r="O71" s="39">
        <v>13</v>
      </c>
      <c r="P71" s="178">
        <v>7.5</v>
      </c>
      <c r="Q71" s="39"/>
      <c r="R71" s="169">
        <v>0</v>
      </c>
      <c r="S71" s="39"/>
      <c r="T71" s="125">
        <v>0</v>
      </c>
      <c r="U71" s="39"/>
      <c r="V71" s="160">
        <v>0</v>
      </c>
      <c r="W71" s="39"/>
      <c r="X71" s="166">
        <v>0</v>
      </c>
      <c r="Y71" s="65"/>
      <c r="Z71" s="128">
        <v>0</v>
      </c>
      <c r="AA71" s="252">
        <v>9</v>
      </c>
      <c r="AB71" s="131">
        <v>14</v>
      </c>
      <c r="AC71" s="37">
        <f>N71+P71+R71+T71+V71+X71+Z71+AB71</f>
        <v>21.5</v>
      </c>
      <c r="AD71" s="182">
        <f>MAX(N71,V71)</f>
        <v>0</v>
      </c>
      <c r="AE71" s="182">
        <f>MAX(P71,R71,X71)</f>
        <v>7.5</v>
      </c>
      <c r="AF71" s="182">
        <f>MAX(T71,Z71,AB71)</f>
        <v>14</v>
      </c>
      <c r="AG71" s="182">
        <f>MAX(AH71,AK71,AL71)</f>
        <v>0</v>
      </c>
      <c r="AH71" s="37">
        <f>MIN(N71,V71)</f>
        <v>0</v>
      </c>
      <c r="AI71" s="119">
        <f>MIN(P71,R71,X71)</f>
        <v>0</v>
      </c>
      <c r="AJ71" s="133">
        <f>MIN(T71,Z71,AB71)</f>
        <v>0</v>
      </c>
      <c r="AK71" s="119">
        <f>P71+R71+X71-AE71-AI71</f>
        <v>0</v>
      </c>
      <c r="AL71" s="133">
        <f>T71+Z71+AB71-AF71-AJ71</f>
        <v>0</v>
      </c>
      <c r="AM71" s="139">
        <f>AD71+AE71+AF71+AG71</f>
        <v>21.5</v>
      </c>
    </row>
    <row r="72" spans="1:39" ht="12.75" customHeight="1">
      <c r="A72" s="91">
        <f>RANK(AM72,AM$57:AM$79,)</f>
        <v>16</v>
      </c>
      <c r="B72" s="141">
        <v>16</v>
      </c>
      <c r="C72" s="29">
        <v>16331</v>
      </c>
      <c r="D72" s="32" t="s">
        <v>239</v>
      </c>
      <c r="E72" s="32" t="s">
        <v>240</v>
      </c>
      <c r="F72" s="29">
        <v>2006</v>
      </c>
      <c r="G72" s="29" t="s">
        <v>20</v>
      </c>
      <c r="H72" s="18" t="s">
        <v>80</v>
      </c>
      <c r="I72" s="376" t="s">
        <v>22</v>
      </c>
      <c r="J72" s="88" t="s">
        <v>23</v>
      </c>
      <c r="K72" s="255" t="s">
        <v>229</v>
      </c>
      <c r="L72" s="30"/>
      <c r="M72" s="39"/>
      <c r="N72" s="155">
        <v>0</v>
      </c>
      <c r="O72" s="39"/>
      <c r="P72" s="162">
        <v>0</v>
      </c>
      <c r="Q72" s="39"/>
      <c r="R72" s="169">
        <v>0</v>
      </c>
      <c r="S72" s="39">
        <v>7</v>
      </c>
      <c r="T72" s="124">
        <v>10</v>
      </c>
      <c r="U72" s="39"/>
      <c r="V72" s="160">
        <v>0</v>
      </c>
      <c r="W72" s="39"/>
      <c r="X72" s="166">
        <v>0</v>
      </c>
      <c r="Y72" s="65"/>
      <c r="Z72" s="128">
        <v>0</v>
      </c>
      <c r="AA72" s="39">
        <v>10</v>
      </c>
      <c r="AB72" s="131">
        <v>11</v>
      </c>
      <c r="AC72" s="37">
        <f>N72+P72+R72+T72+V72+X72+Z72+AB72</f>
        <v>21</v>
      </c>
      <c r="AD72" s="182">
        <f>MAX(N72,V72)</f>
        <v>0</v>
      </c>
      <c r="AE72" s="182">
        <f>MAX(P72,R72,X72)</f>
        <v>0</v>
      </c>
      <c r="AF72" s="182">
        <f>MAX(T72,Z72,AB72)</f>
        <v>11</v>
      </c>
      <c r="AG72" s="182">
        <f>MAX(AH72,AK72,AL72)</f>
        <v>10</v>
      </c>
      <c r="AH72" s="37">
        <f>MIN(N72,V72)</f>
        <v>0</v>
      </c>
      <c r="AI72" s="119">
        <f>MIN(P72,R72,X72)</f>
        <v>0</v>
      </c>
      <c r="AJ72" s="133">
        <f>MIN(T72,Z72,AB72)</f>
        <v>0</v>
      </c>
      <c r="AK72" s="119">
        <f>P72+R72+X72-AE72-AI72</f>
        <v>0</v>
      </c>
      <c r="AL72" s="133">
        <f>T72+Z72+AB72-AF72-AJ72</f>
        <v>10</v>
      </c>
      <c r="AM72" s="139">
        <f>AD72+AE72+AF72+AG72</f>
        <v>21</v>
      </c>
    </row>
    <row r="73" spans="1:39" ht="12.75" customHeight="1">
      <c r="A73" s="91">
        <f>RANK(AM73,AM$57:AM$79,)</f>
        <v>17</v>
      </c>
      <c r="B73" s="141">
        <v>17</v>
      </c>
      <c r="C73" s="31">
        <v>15389</v>
      </c>
      <c r="D73" s="31" t="s">
        <v>98</v>
      </c>
      <c r="E73" s="31" t="s">
        <v>99</v>
      </c>
      <c r="F73" s="31">
        <v>2006</v>
      </c>
      <c r="G73" s="31" t="s">
        <v>20</v>
      </c>
      <c r="H73" s="18" t="s">
        <v>80</v>
      </c>
      <c r="I73" s="376" t="s">
        <v>22</v>
      </c>
      <c r="J73" s="31" t="s">
        <v>23</v>
      </c>
      <c r="K73" s="260" t="s">
        <v>27</v>
      </c>
      <c r="L73" s="31"/>
      <c r="M73" s="39"/>
      <c r="N73" s="155">
        <v>0</v>
      </c>
      <c r="O73" s="39">
        <v>7</v>
      </c>
      <c r="P73" s="178">
        <v>18</v>
      </c>
      <c r="Q73" s="39"/>
      <c r="R73" s="169">
        <v>0</v>
      </c>
      <c r="S73" s="39"/>
      <c r="T73" s="125">
        <v>0</v>
      </c>
      <c r="U73" s="39"/>
      <c r="V73" s="160">
        <v>0</v>
      </c>
      <c r="W73" s="39"/>
      <c r="X73" s="166">
        <v>0</v>
      </c>
      <c r="Y73" s="65"/>
      <c r="Z73" s="128">
        <v>0</v>
      </c>
      <c r="AA73" s="351"/>
      <c r="AB73" s="131">
        <v>0</v>
      </c>
      <c r="AC73" s="37">
        <f>N73+P73+R73+T73+V73+X73+Z73+AB73</f>
        <v>18</v>
      </c>
      <c r="AD73" s="182">
        <f>MAX(N73,V73)</f>
        <v>0</v>
      </c>
      <c r="AE73" s="182">
        <f>MAX(P73,R73,X73)</f>
        <v>18</v>
      </c>
      <c r="AF73" s="182">
        <f>MAX(T73,Z73,AB73)</f>
        <v>0</v>
      </c>
      <c r="AG73" s="182">
        <f>MAX(AH73,AK73,AL73)</f>
        <v>0</v>
      </c>
      <c r="AH73" s="37">
        <f>MIN(N73,V73)</f>
        <v>0</v>
      </c>
      <c r="AI73" s="119">
        <f>MIN(P73,R73,X73)</f>
        <v>0</v>
      </c>
      <c r="AJ73" s="133">
        <f>MIN(T73,Z73,AB73)</f>
        <v>0</v>
      </c>
      <c r="AK73" s="119">
        <f>P73+R73+X73-AE73-AI73</f>
        <v>0</v>
      </c>
      <c r="AL73" s="133">
        <f>T73+Z73+AB73-AF73-AJ73</f>
        <v>0</v>
      </c>
      <c r="AM73" s="139">
        <f>AD73+AE73+AF73+AG73</f>
        <v>18</v>
      </c>
    </row>
    <row r="74" spans="1:39" ht="12.75" customHeight="1">
      <c r="A74" s="91">
        <f>RANK(AM74,AM$57:AM$79,)</f>
        <v>18</v>
      </c>
      <c r="B74" s="141">
        <v>18</v>
      </c>
      <c r="C74" s="245">
        <v>16450</v>
      </c>
      <c r="D74" s="32" t="s">
        <v>340</v>
      </c>
      <c r="E74" s="32" t="s">
        <v>341</v>
      </c>
      <c r="F74" s="32">
        <v>2007</v>
      </c>
      <c r="G74" s="32" t="s">
        <v>20</v>
      </c>
      <c r="H74" s="32" t="s">
        <v>80</v>
      </c>
      <c r="I74" s="325" t="s">
        <v>22</v>
      </c>
      <c r="J74" s="31" t="s">
        <v>23</v>
      </c>
      <c r="K74" s="256" t="s">
        <v>65</v>
      </c>
      <c r="L74" s="32"/>
      <c r="M74" s="140"/>
      <c r="N74" s="155">
        <v>0</v>
      </c>
      <c r="O74" s="39"/>
      <c r="P74" s="162">
        <v>0</v>
      </c>
      <c r="Q74" s="39"/>
      <c r="R74" s="169">
        <v>0</v>
      </c>
      <c r="S74" s="39"/>
      <c r="T74" s="124">
        <v>0</v>
      </c>
      <c r="U74" s="39"/>
      <c r="V74" s="160">
        <v>0</v>
      </c>
      <c r="W74" s="39"/>
      <c r="X74" s="166">
        <v>0</v>
      </c>
      <c r="Y74" s="65"/>
      <c r="Z74" s="128">
        <v>0</v>
      </c>
      <c r="AA74" s="39">
        <v>10</v>
      </c>
      <c r="AB74" s="131">
        <v>11</v>
      </c>
      <c r="AC74" s="37">
        <v>0</v>
      </c>
      <c r="AD74" s="182">
        <f>MAX(N74,V74)</f>
        <v>0</v>
      </c>
      <c r="AE74" s="182">
        <f>MAX(P74,R74,X74)</f>
        <v>0</v>
      </c>
      <c r="AF74" s="182">
        <f>MAX(T74,Z74,AB74)</f>
        <v>11</v>
      </c>
      <c r="AG74" s="182">
        <f>MAX(AH74,AK74,AL74)</f>
        <v>0</v>
      </c>
      <c r="AH74" s="37">
        <f>MIN(N74,V74)</f>
        <v>0</v>
      </c>
      <c r="AI74" s="119">
        <f>MIN(P74,R74,X74)</f>
        <v>0</v>
      </c>
      <c r="AJ74" s="133">
        <f>MIN(T74,Z74,AB74)</f>
        <v>0</v>
      </c>
      <c r="AK74" s="119">
        <f>P74+R74+X74-AE74-AI74</f>
        <v>0</v>
      </c>
      <c r="AL74" s="133">
        <f>T74+Z74+AB74-AF74-AJ74</f>
        <v>0</v>
      </c>
      <c r="AM74" s="139">
        <f>AD74+AE74+AF74+AG74</f>
        <v>11</v>
      </c>
    </row>
    <row r="75" spans="1:39" ht="12.75" customHeight="1">
      <c r="A75" s="91">
        <f>RANK(AM75,AM$57:AM$79,)</f>
        <v>19</v>
      </c>
      <c r="B75" s="141">
        <v>19</v>
      </c>
      <c r="C75" s="8">
        <v>15396</v>
      </c>
      <c r="D75" s="88" t="s">
        <v>101</v>
      </c>
      <c r="E75" s="88" t="s">
        <v>102</v>
      </c>
      <c r="F75" s="88">
        <v>2006</v>
      </c>
      <c r="G75" s="88" t="s">
        <v>20</v>
      </c>
      <c r="H75" s="18" t="s">
        <v>80</v>
      </c>
      <c r="I75" s="376" t="s">
        <v>22</v>
      </c>
      <c r="J75" s="31" t="s">
        <v>23</v>
      </c>
      <c r="K75" s="278" t="s">
        <v>27</v>
      </c>
      <c r="L75" s="88"/>
      <c r="M75" s="89"/>
      <c r="N75" s="155">
        <v>0</v>
      </c>
      <c r="O75" s="90">
        <v>11</v>
      </c>
      <c r="P75" s="179">
        <v>10</v>
      </c>
      <c r="Q75" s="90"/>
      <c r="R75" s="169">
        <v>0</v>
      </c>
      <c r="S75" s="21"/>
      <c r="T75" s="125">
        <v>0</v>
      </c>
      <c r="U75" s="21"/>
      <c r="V75" s="160">
        <v>0</v>
      </c>
      <c r="W75" s="21"/>
      <c r="X75" s="166">
        <v>0</v>
      </c>
      <c r="Y75" s="65"/>
      <c r="Z75" s="128">
        <v>0</v>
      </c>
      <c r="AA75" s="351"/>
      <c r="AB75" s="131">
        <v>0</v>
      </c>
      <c r="AC75" s="37">
        <f>N75+P75+R75+T75+V75+X75+Z75+AB75</f>
        <v>10</v>
      </c>
      <c r="AD75" s="182">
        <f>MAX(N75,V75)</f>
        <v>0</v>
      </c>
      <c r="AE75" s="182">
        <f>MAX(P75,R75,X75)</f>
        <v>10</v>
      </c>
      <c r="AF75" s="182">
        <f>MAX(T75,Z75,AB75)</f>
        <v>0</v>
      </c>
      <c r="AG75" s="182">
        <f>MAX(AH75,AK75,AL75)</f>
        <v>0</v>
      </c>
      <c r="AH75" s="37">
        <f>MIN(N75,V75)</f>
        <v>0</v>
      </c>
      <c r="AI75" s="119">
        <f>MIN(P75,R75,X75)</f>
        <v>0</v>
      </c>
      <c r="AJ75" s="133">
        <f>MIN(T75,Z75,AB75)</f>
        <v>0</v>
      </c>
      <c r="AK75" s="119">
        <f>P75+R75+X75-AE75-AI75</f>
        <v>0</v>
      </c>
      <c r="AL75" s="133">
        <f>T75+Z75+AB75-AF75-AJ75</f>
        <v>0</v>
      </c>
      <c r="AM75" s="139">
        <f>AD75+AE75+AF75+AG75</f>
        <v>10</v>
      </c>
    </row>
    <row r="76" spans="1:39" ht="12.75" customHeight="1">
      <c r="A76" s="91">
        <f>RANK(AM76,AM$57:AM$79,)</f>
        <v>20</v>
      </c>
      <c r="B76" s="141">
        <v>20</v>
      </c>
      <c r="C76" s="245">
        <v>16330</v>
      </c>
      <c r="D76" s="32" t="s">
        <v>342</v>
      </c>
      <c r="E76" s="32" t="s">
        <v>343</v>
      </c>
      <c r="F76" s="32">
        <v>2007</v>
      </c>
      <c r="G76" s="32" t="s">
        <v>20</v>
      </c>
      <c r="H76" s="32" t="s">
        <v>80</v>
      </c>
      <c r="I76" s="325" t="s">
        <v>22</v>
      </c>
      <c r="J76" s="31" t="s">
        <v>23</v>
      </c>
      <c r="K76" s="256" t="s">
        <v>229</v>
      </c>
      <c r="L76" s="32"/>
      <c r="M76" s="140"/>
      <c r="N76" s="155">
        <v>0</v>
      </c>
      <c r="O76" s="39"/>
      <c r="P76" s="162">
        <v>0</v>
      </c>
      <c r="Q76" s="39"/>
      <c r="R76" s="169">
        <v>0</v>
      </c>
      <c r="S76" s="39"/>
      <c r="T76" s="124">
        <v>0</v>
      </c>
      <c r="U76" s="39"/>
      <c r="V76" s="160">
        <v>0</v>
      </c>
      <c r="W76" s="39"/>
      <c r="X76" s="166">
        <v>0</v>
      </c>
      <c r="Y76" s="65"/>
      <c r="Z76" s="128">
        <v>0</v>
      </c>
      <c r="AA76" s="39">
        <v>12</v>
      </c>
      <c r="AB76" s="131">
        <v>9</v>
      </c>
      <c r="AC76" s="37">
        <v>0</v>
      </c>
      <c r="AD76" s="182">
        <f>MAX(N76,V76)</f>
        <v>0</v>
      </c>
      <c r="AE76" s="182">
        <f>MAX(P76,R76,X76)</f>
        <v>0</v>
      </c>
      <c r="AF76" s="182">
        <f>MAX(T76,Z76,AB76)</f>
        <v>9</v>
      </c>
      <c r="AG76" s="182">
        <f>MAX(AH76,AK76,AL76)</f>
        <v>0</v>
      </c>
      <c r="AH76" s="37">
        <f>MIN(N76,V76)</f>
        <v>0</v>
      </c>
      <c r="AI76" s="119">
        <f>MIN(P76,R76,X76)</f>
        <v>0</v>
      </c>
      <c r="AJ76" s="133">
        <f>MIN(T76,Z76,AB76)</f>
        <v>0</v>
      </c>
      <c r="AK76" s="119">
        <f>P76+R76+X76-AE76-AI76</f>
        <v>0</v>
      </c>
      <c r="AL76" s="133">
        <f>T76+Z76+AB76-AF76-AJ76</f>
        <v>0</v>
      </c>
      <c r="AM76" s="139">
        <f>AD76+AE76+AF76+AG76</f>
        <v>9</v>
      </c>
    </row>
    <row r="77" spans="1:39" s="91" customFormat="1" ht="12.75" customHeight="1">
      <c r="A77" s="91">
        <f>RANK(AM77,AM$57:AM$79,)</f>
        <v>21</v>
      </c>
      <c r="B77" s="141">
        <v>21</v>
      </c>
      <c r="C77" s="29">
        <v>16447</v>
      </c>
      <c r="D77" s="29" t="s">
        <v>211</v>
      </c>
      <c r="E77" s="29" t="s">
        <v>289</v>
      </c>
      <c r="F77" s="29">
        <v>2006</v>
      </c>
      <c r="G77" s="29" t="s">
        <v>20</v>
      </c>
      <c r="H77" s="18" t="s">
        <v>80</v>
      </c>
      <c r="I77" s="376" t="s">
        <v>22</v>
      </c>
      <c r="J77" s="31" t="s">
        <v>23</v>
      </c>
      <c r="K77" s="255" t="s">
        <v>65</v>
      </c>
      <c r="L77" s="30"/>
      <c r="M77" s="39"/>
      <c r="N77" s="155">
        <v>0</v>
      </c>
      <c r="O77" s="39"/>
      <c r="P77" s="162">
        <v>0</v>
      </c>
      <c r="Q77" s="39"/>
      <c r="R77" s="169">
        <v>0</v>
      </c>
      <c r="S77" s="39"/>
      <c r="T77" s="124">
        <v>0</v>
      </c>
      <c r="U77" s="39"/>
      <c r="V77" s="160">
        <v>0</v>
      </c>
      <c r="W77" s="24">
        <v>8</v>
      </c>
      <c r="X77" s="166">
        <v>8</v>
      </c>
      <c r="Y77" s="65"/>
      <c r="Z77" s="128">
        <v>0</v>
      </c>
      <c r="AA77" s="351"/>
      <c r="AB77" s="131">
        <v>0</v>
      </c>
      <c r="AC77" s="37">
        <f>N77+P77+R77+T77+V77+X77+Z77+AB77</f>
        <v>8</v>
      </c>
      <c r="AD77" s="182">
        <f>MAX(N77,V77)</f>
        <v>0</v>
      </c>
      <c r="AE77" s="182">
        <f>MAX(P77,R77,X77)</f>
        <v>8</v>
      </c>
      <c r="AF77" s="182">
        <f>MAX(T77,Z77,AB77)</f>
        <v>0</v>
      </c>
      <c r="AG77" s="182">
        <f>MAX(AH77,AK77,AL77)</f>
        <v>0</v>
      </c>
      <c r="AH77" s="37">
        <f>MIN(N77,V77)</f>
        <v>0</v>
      </c>
      <c r="AI77" s="119">
        <f>MIN(P77,R77,X77)</f>
        <v>0</v>
      </c>
      <c r="AJ77" s="133">
        <f>MIN(T77,Z77,AB77)</f>
        <v>0</v>
      </c>
      <c r="AK77" s="119">
        <f>P77+R77+X77-AE77-AI77</f>
        <v>0</v>
      </c>
      <c r="AL77" s="133">
        <f>T77+Z77+AB77-AF77-AJ77</f>
        <v>0</v>
      </c>
      <c r="AM77" s="139">
        <f>AD77+AE77+AF77+AG77</f>
        <v>8</v>
      </c>
    </row>
    <row r="78" spans="1:39" s="91" customFormat="1" ht="12.75" customHeight="1">
      <c r="A78" s="91">
        <f>RANK(AM78,AM$57:AM$79,)</f>
        <v>22</v>
      </c>
      <c r="B78" s="141">
        <v>22</v>
      </c>
      <c r="C78" s="29">
        <v>16926</v>
      </c>
      <c r="D78" s="32" t="s">
        <v>241</v>
      </c>
      <c r="E78" s="32" t="s">
        <v>242</v>
      </c>
      <c r="F78" s="29">
        <v>2006</v>
      </c>
      <c r="G78" s="29" t="s">
        <v>20</v>
      </c>
      <c r="H78" s="18" t="s">
        <v>80</v>
      </c>
      <c r="I78" s="376" t="s">
        <v>22</v>
      </c>
      <c r="J78" s="31" t="s">
        <v>23</v>
      </c>
      <c r="K78" s="255" t="s">
        <v>232</v>
      </c>
      <c r="L78" s="30"/>
      <c r="M78" s="39"/>
      <c r="N78" s="155">
        <v>0</v>
      </c>
      <c r="O78" s="39"/>
      <c r="P78" s="162">
        <v>0</v>
      </c>
      <c r="Q78" s="39"/>
      <c r="R78" s="169">
        <v>0</v>
      </c>
      <c r="S78" s="39">
        <v>9</v>
      </c>
      <c r="T78" s="124">
        <v>7</v>
      </c>
      <c r="U78" s="39"/>
      <c r="V78" s="160">
        <v>0</v>
      </c>
      <c r="W78" s="39"/>
      <c r="X78" s="166">
        <v>0</v>
      </c>
      <c r="Y78" s="65"/>
      <c r="Z78" s="128">
        <v>0</v>
      </c>
      <c r="AA78" s="351"/>
      <c r="AB78" s="131">
        <v>0</v>
      </c>
      <c r="AC78" s="37">
        <f>N78+P78+R78+T78+V78+X78+Z78+AB78</f>
        <v>7</v>
      </c>
      <c r="AD78" s="182">
        <f>MAX(N78,V78)</f>
        <v>0</v>
      </c>
      <c r="AE78" s="182">
        <f>MAX(P78,R78,X78)</f>
        <v>0</v>
      </c>
      <c r="AF78" s="182">
        <f>MAX(T78,Z78,AB78)</f>
        <v>7</v>
      </c>
      <c r="AG78" s="182">
        <f>MAX(AH78,AK78,AL78)</f>
        <v>0</v>
      </c>
      <c r="AH78" s="37">
        <f>MIN(N78,V78)</f>
        <v>0</v>
      </c>
      <c r="AI78" s="119">
        <f>MIN(P78,R78,X78)</f>
        <v>0</v>
      </c>
      <c r="AJ78" s="133">
        <f>MIN(T78,Z78,AB78)</f>
        <v>0</v>
      </c>
      <c r="AK78" s="119">
        <f>P78+R78+X78-AE78-AI78</f>
        <v>0</v>
      </c>
      <c r="AL78" s="133">
        <f>T78+Z78+AB78-AF78-AJ78</f>
        <v>0</v>
      </c>
      <c r="AM78" s="139">
        <f>AD78+AE78+AF78+AG78</f>
        <v>7</v>
      </c>
    </row>
    <row r="79" spans="1:39" s="91" customFormat="1" ht="12.75" customHeight="1">
      <c r="A79" s="91">
        <f>RANK(AM79,AM$57:AM$79,)</f>
        <v>23</v>
      </c>
      <c r="B79" s="141" t="s">
        <v>38</v>
      </c>
      <c r="C79" s="142" t="s">
        <v>35</v>
      </c>
      <c r="D79" s="32" t="s">
        <v>338</v>
      </c>
      <c r="E79" s="32" t="s">
        <v>339</v>
      </c>
      <c r="F79" s="32">
        <v>2006</v>
      </c>
      <c r="G79" s="32" t="s">
        <v>20</v>
      </c>
      <c r="H79" s="32" t="s">
        <v>80</v>
      </c>
      <c r="I79" s="325"/>
      <c r="J79" s="31" t="s">
        <v>23</v>
      </c>
      <c r="K79" s="256" t="s">
        <v>24</v>
      </c>
      <c r="L79" s="32"/>
      <c r="M79" s="140"/>
      <c r="N79" s="155">
        <v>0</v>
      </c>
      <c r="O79" s="39"/>
      <c r="P79" s="162">
        <v>0</v>
      </c>
      <c r="Q79" s="39"/>
      <c r="R79" s="169">
        <v>0</v>
      </c>
      <c r="S79" s="39"/>
      <c r="T79" s="124">
        <v>0</v>
      </c>
      <c r="U79" s="39"/>
      <c r="V79" s="160">
        <v>0</v>
      </c>
      <c r="W79" s="39"/>
      <c r="X79" s="166">
        <v>0</v>
      </c>
      <c r="Y79" s="65"/>
      <c r="Z79" s="128">
        <v>0</v>
      </c>
      <c r="AA79" s="43"/>
      <c r="AB79" s="131">
        <v>0</v>
      </c>
      <c r="AC79" s="37">
        <v>0</v>
      </c>
      <c r="AD79" s="182">
        <f>MAX(N79,V79)</f>
        <v>0</v>
      </c>
      <c r="AE79" s="182">
        <f>MAX(P79,R79,X79)</f>
        <v>0</v>
      </c>
      <c r="AF79" s="182">
        <f>MAX(T79,Z79,AB79)</f>
        <v>0</v>
      </c>
      <c r="AG79" s="182">
        <f>MAX(AH79,AK79,AL79)</f>
        <v>0</v>
      </c>
      <c r="AH79" s="37">
        <f>MIN(N79,V79)</f>
        <v>0</v>
      </c>
      <c r="AI79" s="119">
        <f>MIN(P79,R79,X79)</f>
        <v>0</v>
      </c>
      <c r="AJ79" s="133">
        <f>MIN(T79,Z79,AB79)</f>
        <v>0</v>
      </c>
      <c r="AK79" s="119">
        <f>P79+R79+X79-AE79-AI79</f>
        <v>0</v>
      </c>
      <c r="AL79" s="133">
        <f>T79+Z79+AB79-AF79-AJ79</f>
        <v>0</v>
      </c>
      <c r="AM79" s="139">
        <f>AD79+AE79+AF79+AG79</f>
        <v>0</v>
      </c>
    </row>
    <row r="80" spans="2:33" s="147" customFormat="1" ht="15">
      <c r="B80" s="148"/>
      <c r="D80" s="266"/>
      <c r="E80" s="266"/>
      <c r="F80" s="266"/>
      <c r="G80" s="266"/>
      <c r="H80" s="266"/>
      <c r="I80" s="372"/>
      <c r="K80" s="268"/>
      <c r="M80" s="353"/>
      <c r="N80" s="356"/>
      <c r="O80" s="353"/>
      <c r="P80" s="357"/>
      <c r="Q80" s="353"/>
      <c r="R80" s="358"/>
      <c r="S80" s="353"/>
      <c r="T80" s="356"/>
      <c r="U80" s="353"/>
      <c r="V80" s="358"/>
      <c r="W80" s="353"/>
      <c r="X80" s="356"/>
      <c r="Y80" s="353"/>
      <c r="Z80" s="358"/>
      <c r="AA80" s="240"/>
      <c r="AB80" s="357"/>
      <c r="AC80" s="353"/>
      <c r="AD80" s="353"/>
      <c r="AE80" s="353"/>
      <c r="AF80" s="353"/>
      <c r="AG80" s="353"/>
    </row>
    <row r="81" spans="2:33" s="147" customFormat="1" ht="15">
      <c r="B81" s="148"/>
      <c r="D81" s="266"/>
      <c r="E81" s="266"/>
      <c r="F81" s="266"/>
      <c r="G81" s="266"/>
      <c r="H81" s="266"/>
      <c r="I81" s="372"/>
      <c r="K81" s="268"/>
      <c r="M81" s="353"/>
      <c r="N81" s="356"/>
      <c r="O81" s="353"/>
      <c r="P81" s="357"/>
      <c r="Q81" s="353"/>
      <c r="R81" s="358"/>
      <c r="S81" s="353"/>
      <c r="T81" s="356"/>
      <c r="U81" s="353"/>
      <c r="V81" s="358"/>
      <c r="W81" s="353"/>
      <c r="X81" s="356"/>
      <c r="Y81" s="353"/>
      <c r="Z81" s="358"/>
      <c r="AA81" s="240"/>
      <c r="AB81" s="357"/>
      <c r="AC81" s="353"/>
      <c r="AD81" s="353"/>
      <c r="AE81" s="353"/>
      <c r="AF81" s="353"/>
      <c r="AG81" s="353"/>
    </row>
    <row r="82" spans="2:33" s="147" customFormat="1" ht="15">
      <c r="B82" s="148"/>
      <c r="D82" s="266"/>
      <c r="E82" s="266"/>
      <c r="F82" s="266"/>
      <c r="G82" s="266"/>
      <c r="H82" s="266"/>
      <c r="I82" s="372"/>
      <c r="K82" s="268"/>
      <c r="M82" s="353"/>
      <c r="N82" s="356"/>
      <c r="O82" s="353"/>
      <c r="P82" s="357"/>
      <c r="Q82" s="353"/>
      <c r="R82" s="358"/>
      <c r="S82" s="353"/>
      <c r="T82" s="356"/>
      <c r="U82" s="353"/>
      <c r="V82" s="358"/>
      <c r="W82" s="353"/>
      <c r="X82" s="356"/>
      <c r="Y82" s="353"/>
      <c r="Z82" s="358"/>
      <c r="AA82" s="240"/>
      <c r="AB82" s="357"/>
      <c r="AC82" s="353"/>
      <c r="AD82" s="353"/>
      <c r="AE82" s="353"/>
      <c r="AF82" s="353"/>
      <c r="AG82" s="353"/>
    </row>
    <row r="83" spans="2:33" s="147" customFormat="1" ht="15">
      <c r="B83" s="148"/>
      <c r="D83" s="266"/>
      <c r="E83" s="266"/>
      <c r="F83" s="266"/>
      <c r="G83" s="266"/>
      <c r="H83" s="266"/>
      <c r="I83" s="372"/>
      <c r="K83" s="268"/>
      <c r="M83" s="353"/>
      <c r="N83" s="356"/>
      <c r="O83" s="353"/>
      <c r="P83" s="357"/>
      <c r="Q83" s="353"/>
      <c r="R83" s="358"/>
      <c r="S83" s="353"/>
      <c r="T83" s="356"/>
      <c r="U83" s="353"/>
      <c r="V83" s="358"/>
      <c r="W83" s="353"/>
      <c r="X83" s="356"/>
      <c r="Y83" s="353"/>
      <c r="Z83" s="358"/>
      <c r="AA83" s="240"/>
      <c r="AB83" s="357"/>
      <c r="AC83" s="353"/>
      <c r="AD83" s="353"/>
      <c r="AE83" s="353"/>
      <c r="AF83" s="353"/>
      <c r="AG83" s="353"/>
    </row>
    <row r="84" spans="2:33" s="147" customFormat="1" ht="15">
      <c r="B84" s="148"/>
      <c r="D84" s="266"/>
      <c r="E84" s="266"/>
      <c r="F84" s="266"/>
      <c r="G84" s="266"/>
      <c r="H84" s="266"/>
      <c r="I84" s="372"/>
      <c r="K84" s="268"/>
      <c r="M84" s="353"/>
      <c r="N84" s="356"/>
      <c r="O84" s="353"/>
      <c r="P84" s="357"/>
      <c r="Q84" s="353"/>
      <c r="R84" s="358"/>
      <c r="S84" s="353"/>
      <c r="T84" s="356"/>
      <c r="U84" s="353"/>
      <c r="V84" s="358"/>
      <c r="W84" s="353"/>
      <c r="X84" s="356"/>
      <c r="Y84" s="353"/>
      <c r="Z84" s="358"/>
      <c r="AA84" s="240"/>
      <c r="AB84" s="357"/>
      <c r="AC84" s="353"/>
      <c r="AD84" s="353"/>
      <c r="AE84" s="353"/>
      <c r="AF84" s="353"/>
      <c r="AG84" s="353"/>
    </row>
    <row r="85" spans="2:33" s="147" customFormat="1" ht="15">
      <c r="B85" s="148"/>
      <c r="D85" s="266"/>
      <c r="E85" s="266"/>
      <c r="F85" s="266"/>
      <c r="G85" s="266"/>
      <c r="H85" s="266"/>
      <c r="I85" s="372"/>
      <c r="K85" s="268"/>
      <c r="M85" s="353"/>
      <c r="N85" s="356"/>
      <c r="O85" s="353"/>
      <c r="P85" s="357"/>
      <c r="Q85" s="353"/>
      <c r="R85" s="358"/>
      <c r="S85" s="353"/>
      <c r="T85" s="356"/>
      <c r="U85" s="353"/>
      <c r="V85" s="358"/>
      <c r="W85" s="353"/>
      <c r="X85" s="356"/>
      <c r="Y85" s="353"/>
      <c r="Z85" s="358"/>
      <c r="AA85" s="240"/>
      <c r="AB85" s="357"/>
      <c r="AC85" s="353"/>
      <c r="AD85" s="353"/>
      <c r="AE85" s="353"/>
      <c r="AF85" s="353"/>
      <c r="AG85" s="353"/>
    </row>
    <row r="86" spans="2:33" s="147" customFormat="1" ht="15">
      <c r="B86" s="148"/>
      <c r="D86" s="266"/>
      <c r="E86" s="266"/>
      <c r="F86" s="266"/>
      <c r="G86" s="266"/>
      <c r="H86" s="266"/>
      <c r="I86" s="372"/>
      <c r="K86" s="268"/>
      <c r="M86" s="353"/>
      <c r="N86" s="356"/>
      <c r="O86" s="353"/>
      <c r="P86" s="357"/>
      <c r="Q86" s="353"/>
      <c r="R86" s="358"/>
      <c r="S86" s="353"/>
      <c r="T86" s="356"/>
      <c r="U86" s="353"/>
      <c r="V86" s="358"/>
      <c r="W86" s="353"/>
      <c r="X86" s="356"/>
      <c r="Y86" s="353"/>
      <c r="Z86" s="358"/>
      <c r="AA86" s="240"/>
      <c r="AB86" s="357"/>
      <c r="AC86" s="353"/>
      <c r="AD86" s="353"/>
      <c r="AE86" s="353"/>
      <c r="AF86" s="353"/>
      <c r="AG86" s="353"/>
    </row>
    <row r="87" spans="2:33" s="147" customFormat="1" ht="15">
      <c r="B87" s="148"/>
      <c r="D87" s="266"/>
      <c r="E87" s="266"/>
      <c r="F87" s="266"/>
      <c r="G87" s="266"/>
      <c r="H87" s="266"/>
      <c r="I87" s="372"/>
      <c r="K87" s="268"/>
      <c r="M87" s="353"/>
      <c r="N87" s="356"/>
      <c r="O87" s="353"/>
      <c r="P87" s="357"/>
      <c r="Q87" s="353"/>
      <c r="R87" s="358"/>
      <c r="S87" s="353"/>
      <c r="T87" s="356"/>
      <c r="U87" s="353"/>
      <c r="V87" s="358"/>
      <c r="W87" s="353"/>
      <c r="X87" s="356"/>
      <c r="Y87" s="353"/>
      <c r="Z87" s="358"/>
      <c r="AA87" s="240"/>
      <c r="AB87" s="357"/>
      <c r="AC87" s="353"/>
      <c r="AD87" s="353"/>
      <c r="AE87" s="353"/>
      <c r="AF87" s="353"/>
      <c r="AG87" s="353"/>
    </row>
    <row r="88" spans="2:33" s="147" customFormat="1" ht="15">
      <c r="B88" s="148"/>
      <c r="D88" s="266"/>
      <c r="E88" s="266"/>
      <c r="F88" s="266"/>
      <c r="G88" s="266"/>
      <c r="H88" s="266"/>
      <c r="I88" s="372"/>
      <c r="K88" s="268"/>
      <c r="M88" s="353"/>
      <c r="N88" s="356"/>
      <c r="O88" s="353"/>
      <c r="P88" s="357"/>
      <c r="Q88" s="353"/>
      <c r="R88" s="358"/>
      <c r="S88" s="353"/>
      <c r="T88" s="356"/>
      <c r="U88" s="353"/>
      <c r="V88" s="358"/>
      <c r="W88" s="353"/>
      <c r="X88" s="356"/>
      <c r="Y88" s="353"/>
      <c r="Z88" s="358"/>
      <c r="AA88" s="240"/>
      <c r="AB88" s="357"/>
      <c r="AC88" s="353"/>
      <c r="AD88" s="353"/>
      <c r="AE88" s="353"/>
      <c r="AF88" s="353"/>
      <c r="AG88" s="353"/>
    </row>
  </sheetData>
  <sheetProtection/>
  <mergeCells count="20">
    <mergeCell ref="AD5:AG5"/>
    <mergeCell ref="B5:B6"/>
    <mergeCell ref="C5:C6"/>
    <mergeCell ref="AM5:AM6"/>
    <mergeCell ref="H5:H6"/>
    <mergeCell ref="I5:I6"/>
    <mergeCell ref="F5:F6"/>
    <mergeCell ref="G5:G6"/>
    <mergeCell ref="L5:L6"/>
    <mergeCell ref="AC5:AC6"/>
    <mergeCell ref="B4:E4"/>
    <mergeCell ref="B2:AM2"/>
    <mergeCell ref="B3:AM3"/>
    <mergeCell ref="B7:AM7"/>
    <mergeCell ref="B56:AM56"/>
    <mergeCell ref="J5:J6"/>
    <mergeCell ref="K5:K6"/>
    <mergeCell ref="B29:AM29"/>
    <mergeCell ref="D5:D6"/>
    <mergeCell ref="E5:E6"/>
  </mergeCells>
  <printOptions/>
  <pageMargins left="0.7" right="0.7" top="0.75" bottom="0.75" header="0.3" footer="0.3"/>
  <pageSetup fitToHeight="0" fitToWidth="1" horizontalDpi="600" verticalDpi="6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08"/>
  <sheetViews>
    <sheetView tabSelected="1" workbookViewId="0" topLeftCell="A1">
      <selection activeCell="L87" sqref="L87"/>
    </sheetView>
  </sheetViews>
  <sheetFormatPr defaultColWidth="9.00390625" defaultRowHeight="14.25"/>
  <cols>
    <col min="1" max="1" width="4.875" style="264" customWidth="1"/>
    <col min="2" max="2" width="7.125" style="262" customWidth="1"/>
    <col min="3" max="3" width="3.375" style="348" customWidth="1"/>
    <col min="4" max="4" width="4.625" style="251" hidden="1" customWidth="1"/>
    <col min="5" max="5" width="9.00390625" style="251" bestFit="1" customWidth="1"/>
    <col min="6" max="6" width="8.75390625" style="251" bestFit="1" customWidth="1"/>
    <col min="7" max="7" width="3.875" style="243" bestFit="1" customWidth="1"/>
    <col min="8" max="8" width="2.75390625" style="251" customWidth="1"/>
    <col min="9" max="9" width="3.375" style="251" bestFit="1" customWidth="1"/>
    <col min="10" max="10" width="6.875" style="392" bestFit="1" customWidth="1"/>
    <col min="11" max="11" width="11.625" style="104" customWidth="1"/>
    <col min="12" max="12" width="22.625" style="342" customWidth="1"/>
    <col min="13" max="13" width="9.125" style="104" customWidth="1"/>
    <col min="14" max="14" width="2.875" style="104" customWidth="1"/>
    <col min="15" max="15" width="2.875" style="183" customWidth="1"/>
    <col min="16" max="16" width="2.875" style="104" customWidth="1"/>
    <col min="17" max="17" width="2.875" style="192" customWidth="1"/>
    <col min="18" max="18" width="2.875" style="104" customWidth="1"/>
    <col min="19" max="19" width="2.875" style="195" customWidth="1"/>
    <col min="20" max="20" width="2.875" style="104" customWidth="1"/>
    <col min="21" max="21" width="2.875" style="204" customWidth="1"/>
    <col min="22" max="22" width="2.875" style="104" customWidth="1"/>
    <col min="23" max="23" width="2.875" style="189" customWidth="1"/>
    <col min="24" max="24" width="2.875" style="104" customWidth="1"/>
    <col min="25" max="25" width="2.875" style="199" customWidth="1"/>
    <col min="26" max="26" width="2.875" style="104" customWidth="1"/>
    <col min="27" max="27" width="2.875" style="211" customWidth="1"/>
    <col min="28" max="28" width="2.875" style="104" customWidth="1"/>
    <col min="29" max="29" width="2.875" style="216" customWidth="1"/>
    <col min="30" max="30" width="2.875" style="104" customWidth="1"/>
    <col min="31" max="34" width="2.875" style="220" customWidth="1"/>
    <col min="35" max="38" width="2.875" style="104" hidden="1" customWidth="1"/>
    <col min="39" max="39" width="3.125" style="104" hidden="1" customWidth="1"/>
    <col min="40" max="40" width="4.375" style="104" bestFit="1" customWidth="1"/>
  </cols>
  <sheetData>
    <row r="1" spans="1:40" s="147" customFormat="1" ht="60" customHeight="1" thickBot="1">
      <c r="A1" s="262"/>
      <c r="B1" s="262"/>
      <c r="C1" s="345"/>
      <c r="D1" s="249"/>
      <c r="E1" s="249"/>
      <c r="F1" s="249"/>
      <c r="G1" s="240"/>
      <c r="H1" s="249"/>
      <c r="I1" s="249"/>
      <c r="J1" s="385"/>
      <c r="K1" s="233"/>
      <c r="L1" s="329"/>
      <c r="M1" s="233"/>
      <c r="N1" s="233"/>
      <c r="O1" s="234"/>
      <c r="P1" s="233"/>
      <c r="Q1" s="235"/>
      <c r="R1" s="233"/>
      <c r="S1" s="236"/>
      <c r="T1" s="233"/>
      <c r="U1" s="234"/>
      <c r="V1" s="233"/>
      <c r="W1" s="237"/>
      <c r="X1" s="233"/>
      <c r="Y1" s="234"/>
      <c r="Z1" s="233"/>
      <c r="AA1" s="237"/>
      <c r="AB1" s="233"/>
      <c r="AC1" s="235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</row>
    <row r="2" spans="1:40" s="147" customFormat="1" ht="23.25">
      <c r="A2" s="262"/>
      <c r="B2" s="262"/>
      <c r="C2" s="317" t="s">
        <v>0</v>
      </c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9"/>
    </row>
    <row r="3" spans="1:40" s="147" customFormat="1" ht="19.5" thickBot="1">
      <c r="A3" s="262"/>
      <c r="B3" s="262"/>
      <c r="C3" s="320" t="s">
        <v>328</v>
      </c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2"/>
    </row>
    <row r="4" spans="1:40" s="147" customFormat="1" ht="19.5" thickBot="1">
      <c r="A4" s="263"/>
      <c r="B4" s="263"/>
      <c r="C4" s="282">
        <v>43761</v>
      </c>
      <c r="D4" s="282"/>
      <c r="E4" s="282"/>
      <c r="F4" s="282"/>
      <c r="G4" s="239"/>
      <c r="H4" s="149"/>
      <c r="I4" s="149"/>
      <c r="J4" s="373"/>
      <c r="K4" s="149"/>
      <c r="L4" s="330"/>
      <c r="M4" s="149"/>
      <c r="N4" s="149"/>
      <c r="O4" s="238"/>
      <c r="P4" s="149"/>
      <c r="Q4" s="150"/>
      <c r="R4" s="149"/>
      <c r="S4" s="151"/>
      <c r="T4" s="149"/>
      <c r="U4" s="238"/>
      <c r="V4" s="149"/>
      <c r="W4" s="151"/>
      <c r="X4" s="149"/>
      <c r="Y4" s="238"/>
      <c r="Z4" s="149"/>
      <c r="AA4" s="151"/>
      <c r="AB4" s="149"/>
      <c r="AC4" s="150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</row>
    <row r="5" spans="3:40" ht="99" thickBot="1">
      <c r="C5" s="302" t="s">
        <v>1</v>
      </c>
      <c r="D5" s="304" t="s">
        <v>2</v>
      </c>
      <c r="E5" s="295" t="s">
        <v>3</v>
      </c>
      <c r="F5" s="297" t="s">
        <v>4</v>
      </c>
      <c r="G5" s="291" t="s">
        <v>5</v>
      </c>
      <c r="H5" s="349" t="s">
        <v>6</v>
      </c>
      <c r="I5" s="291" t="s">
        <v>7</v>
      </c>
      <c r="J5" s="374" t="s">
        <v>8</v>
      </c>
      <c r="K5" s="291" t="s">
        <v>9</v>
      </c>
      <c r="L5" s="331" t="s">
        <v>10</v>
      </c>
      <c r="M5" s="308" t="s">
        <v>11</v>
      </c>
      <c r="N5" s="92" t="s">
        <v>12</v>
      </c>
      <c r="O5" s="184" t="s">
        <v>13</v>
      </c>
      <c r="P5" s="93">
        <v>43541</v>
      </c>
      <c r="Q5" s="172" t="s">
        <v>14</v>
      </c>
      <c r="R5" s="93">
        <v>43554</v>
      </c>
      <c r="S5" s="171" t="s">
        <v>15</v>
      </c>
      <c r="T5" s="94" t="s">
        <v>196</v>
      </c>
      <c r="U5" s="205" t="s">
        <v>198</v>
      </c>
      <c r="V5" s="95">
        <v>43638</v>
      </c>
      <c r="W5" s="173" t="s">
        <v>197</v>
      </c>
      <c r="X5" s="96">
        <v>8.9</v>
      </c>
      <c r="Y5" s="200" t="s">
        <v>268</v>
      </c>
      <c r="Z5" s="97">
        <v>28.9</v>
      </c>
      <c r="AA5" s="212" t="s">
        <v>269</v>
      </c>
      <c r="AB5" s="97">
        <v>19.1</v>
      </c>
      <c r="AC5" s="217" t="s">
        <v>270</v>
      </c>
      <c r="AD5" s="306" t="s">
        <v>16</v>
      </c>
      <c r="AE5" s="314" t="s">
        <v>275</v>
      </c>
      <c r="AF5" s="315"/>
      <c r="AG5" s="315"/>
      <c r="AH5" s="316"/>
      <c r="AI5" s="98"/>
      <c r="AJ5" s="98"/>
      <c r="AK5" s="98"/>
      <c r="AL5" s="98"/>
      <c r="AM5" s="99"/>
      <c r="AN5" s="306" t="s">
        <v>276</v>
      </c>
    </row>
    <row r="6" spans="3:40" ht="48.75" thickBot="1">
      <c r="C6" s="303"/>
      <c r="D6" s="305"/>
      <c r="E6" s="296"/>
      <c r="F6" s="298"/>
      <c r="G6" s="292"/>
      <c r="H6" s="350"/>
      <c r="I6" s="292"/>
      <c r="J6" s="375"/>
      <c r="K6" s="292"/>
      <c r="L6" s="332"/>
      <c r="M6" s="309"/>
      <c r="N6" s="109" t="s">
        <v>17</v>
      </c>
      <c r="O6" s="185" t="s">
        <v>273</v>
      </c>
      <c r="P6" s="110" t="s">
        <v>17</v>
      </c>
      <c r="Q6" s="163" t="s">
        <v>272</v>
      </c>
      <c r="R6" s="109" t="s">
        <v>17</v>
      </c>
      <c r="S6" s="164" t="s">
        <v>272</v>
      </c>
      <c r="T6" s="110" t="s">
        <v>17</v>
      </c>
      <c r="U6" s="206" t="s">
        <v>271</v>
      </c>
      <c r="V6" s="111" t="s">
        <v>17</v>
      </c>
      <c r="W6" s="174" t="s">
        <v>273</v>
      </c>
      <c r="X6" s="112" t="s">
        <v>17</v>
      </c>
      <c r="Y6" s="201" t="s">
        <v>272</v>
      </c>
      <c r="Z6" s="112" t="s">
        <v>17</v>
      </c>
      <c r="AA6" s="213" t="s">
        <v>271</v>
      </c>
      <c r="AB6" s="112" t="s">
        <v>17</v>
      </c>
      <c r="AC6" s="218" t="s">
        <v>271</v>
      </c>
      <c r="AD6" s="307"/>
      <c r="AE6" s="175" t="s">
        <v>273</v>
      </c>
      <c r="AF6" s="175" t="s">
        <v>272</v>
      </c>
      <c r="AG6" s="221" t="s">
        <v>271</v>
      </c>
      <c r="AH6" s="222" t="s">
        <v>274</v>
      </c>
      <c r="AI6" s="113" t="s">
        <v>277</v>
      </c>
      <c r="AJ6" s="114" t="s">
        <v>278</v>
      </c>
      <c r="AK6" s="115" t="s">
        <v>279</v>
      </c>
      <c r="AL6" s="114" t="s">
        <v>280</v>
      </c>
      <c r="AM6" s="116" t="s">
        <v>281</v>
      </c>
      <c r="AN6" s="307"/>
    </row>
    <row r="7" spans="1:40" ht="35.25" customHeight="1">
      <c r="A7" s="263"/>
      <c r="B7" s="263"/>
      <c r="C7" s="289" t="s">
        <v>332</v>
      </c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310"/>
      <c r="V7" s="289"/>
      <c r="W7" s="289"/>
      <c r="X7" s="289"/>
      <c r="Y7" s="289"/>
      <c r="Z7" s="289"/>
      <c r="AA7" s="310"/>
      <c r="AB7" s="289"/>
      <c r="AC7" s="310"/>
      <c r="AD7" s="289"/>
      <c r="AE7" s="311"/>
      <c r="AF7" s="311"/>
      <c r="AG7" s="311"/>
      <c r="AH7" s="311"/>
      <c r="AI7" s="289"/>
      <c r="AJ7" s="289"/>
      <c r="AK7" s="289"/>
      <c r="AL7" s="289"/>
      <c r="AM7" s="289"/>
      <c r="AN7" s="289"/>
    </row>
    <row r="8" spans="1:40" ht="12.75" customHeight="1">
      <c r="A8" s="264">
        <f>RANK(AN8,AN$8:AN$36,)</f>
        <v>1</v>
      </c>
      <c r="C8" s="141">
        <v>1</v>
      </c>
      <c r="D8" s="18">
        <v>15578</v>
      </c>
      <c r="E8" s="393" t="s">
        <v>110</v>
      </c>
      <c r="F8" s="393" t="s">
        <v>111</v>
      </c>
      <c r="G8" s="18">
        <v>2012</v>
      </c>
      <c r="H8" s="18" t="s">
        <v>108</v>
      </c>
      <c r="I8" s="18" t="s">
        <v>21</v>
      </c>
      <c r="J8" s="376" t="s">
        <v>22</v>
      </c>
      <c r="K8" s="18" t="s">
        <v>23</v>
      </c>
      <c r="L8" s="333" t="s">
        <v>112</v>
      </c>
      <c r="M8" s="18"/>
      <c r="N8" s="24"/>
      <c r="O8" s="186">
        <v>0</v>
      </c>
      <c r="P8" s="24">
        <v>2</v>
      </c>
      <c r="Q8" s="193">
        <v>40</v>
      </c>
      <c r="R8" s="24">
        <v>2</v>
      </c>
      <c r="S8" s="196">
        <v>60</v>
      </c>
      <c r="T8" s="24">
        <v>1</v>
      </c>
      <c r="U8" s="207">
        <v>25</v>
      </c>
      <c r="V8" s="51">
        <v>1</v>
      </c>
      <c r="W8" s="190">
        <v>75</v>
      </c>
      <c r="X8" s="37"/>
      <c r="Y8" s="202">
        <v>0</v>
      </c>
      <c r="Z8" s="37">
        <v>1</v>
      </c>
      <c r="AA8" s="214">
        <v>75</v>
      </c>
      <c r="AB8" s="37"/>
      <c r="AC8" s="219">
        <v>0</v>
      </c>
      <c r="AD8" s="37">
        <f>O8+Q8+S8+U8+W8+Y8+AA8+AC8</f>
        <v>275</v>
      </c>
      <c r="AE8" s="223">
        <f>MAX(O8,W8)</f>
        <v>75</v>
      </c>
      <c r="AF8" s="223">
        <f>MAX(Q8,S8,Y8)</f>
        <v>60</v>
      </c>
      <c r="AG8" s="223">
        <f>MAX(U8,AA8,AC8)</f>
        <v>75</v>
      </c>
      <c r="AH8" s="223">
        <f>MAX(AI8,AL8,AM8)</f>
        <v>40</v>
      </c>
      <c r="AI8" s="37">
        <f>MIN(O8,W8)</f>
        <v>0</v>
      </c>
      <c r="AJ8" s="37">
        <f>MIN(Q8,S8,Y8)</f>
        <v>0</v>
      </c>
      <c r="AK8" s="37">
        <f>MIN(U8,AA8,AC8)</f>
        <v>0</v>
      </c>
      <c r="AL8" s="37">
        <f>Q8+S8+Y8-AF8-AJ8</f>
        <v>40</v>
      </c>
      <c r="AM8" s="37">
        <f>U8+AA8+AC8-AG8-AK8</f>
        <v>25</v>
      </c>
      <c r="AN8" s="139">
        <f>AE8+AF8+AG8+AH8</f>
        <v>250</v>
      </c>
    </row>
    <row r="9" spans="1:40" ht="12.75" customHeight="1">
      <c r="A9" s="264">
        <f>RANK(AN9,AN$8:AN$36,)</f>
        <v>2</v>
      </c>
      <c r="C9" s="141">
        <v>2</v>
      </c>
      <c r="D9" s="18">
        <v>16502</v>
      </c>
      <c r="E9" s="393" t="s">
        <v>106</v>
      </c>
      <c r="F9" s="393" t="s">
        <v>107</v>
      </c>
      <c r="G9" s="18">
        <v>2010</v>
      </c>
      <c r="H9" s="18" t="s">
        <v>108</v>
      </c>
      <c r="I9" s="18" t="s">
        <v>21</v>
      </c>
      <c r="J9" s="376" t="s">
        <v>22</v>
      </c>
      <c r="K9" s="18" t="s">
        <v>23</v>
      </c>
      <c r="L9" s="333" t="s">
        <v>109</v>
      </c>
      <c r="M9" s="18"/>
      <c r="N9" s="24"/>
      <c r="O9" s="186">
        <v>0</v>
      </c>
      <c r="P9" s="24">
        <v>1</v>
      </c>
      <c r="Q9" s="193">
        <v>50</v>
      </c>
      <c r="R9" s="24">
        <v>1</v>
      </c>
      <c r="S9" s="196">
        <v>75</v>
      </c>
      <c r="T9" s="25"/>
      <c r="U9" s="208">
        <v>0</v>
      </c>
      <c r="V9" s="51">
        <v>2</v>
      </c>
      <c r="W9" s="190">
        <v>60</v>
      </c>
      <c r="X9" s="25"/>
      <c r="Y9" s="202">
        <v>0</v>
      </c>
      <c r="Z9" s="59">
        <v>2</v>
      </c>
      <c r="AA9" s="214">
        <v>60</v>
      </c>
      <c r="AB9" s="53"/>
      <c r="AC9" s="219">
        <v>0</v>
      </c>
      <c r="AD9" s="37">
        <f>O9+Q9+S9+U9+W9+Y9+AA9+AC9</f>
        <v>245</v>
      </c>
      <c r="AE9" s="223">
        <f>MAX(O9,W9)</f>
        <v>60</v>
      </c>
      <c r="AF9" s="223">
        <f>MAX(Q9,S9,Y9)</f>
        <v>75</v>
      </c>
      <c r="AG9" s="223">
        <f>MAX(U9,AA9,AC9)</f>
        <v>60</v>
      </c>
      <c r="AH9" s="223">
        <f>MAX(AI9,AL9,AM9)</f>
        <v>50</v>
      </c>
      <c r="AI9" s="37">
        <f>MIN(O9,W9)</f>
        <v>0</v>
      </c>
      <c r="AJ9" s="37">
        <f>MIN(Q9,S9,Y9)</f>
        <v>0</v>
      </c>
      <c r="AK9" s="37">
        <f>MIN(U9,AA9,AC9)</f>
        <v>0</v>
      </c>
      <c r="AL9" s="37">
        <f>Q9+S9+Y9-AF9-AJ9</f>
        <v>50</v>
      </c>
      <c r="AM9" s="37">
        <f>U9+AA9+AC9-AG9-AK9</f>
        <v>0</v>
      </c>
      <c r="AN9" s="139">
        <f>AE9+AF9+AG9+AH9</f>
        <v>245</v>
      </c>
    </row>
    <row r="10" spans="1:40" ht="12.75" customHeight="1">
      <c r="A10" s="264">
        <f>RANK(AN10,AN$8:AN$36,)</f>
        <v>3</v>
      </c>
      <c r="C10" s="141">
        <v>3</v>
      </c>
      <c r="D10" s="18">
        <v>15363</v>
      </c>
      <c r="E10" s="393" t="s">
        <v>115</v>
      </c>
      <c r="F10" s="393" t="s">
        <v>116</v>
      </c>
      <c r="G10" s="18">
        <v>2011</v>
      </c>
      <c r="H10" s="18" t="s">
        <v>108</v>
      </c>
      <c r="I10" s="18" t="s">
        <v>21</v>
      </c>
      <c r="J10" s="376" t="s">
        <v>22</v>
      </c>
      <c r="K10" s="18" t="s">
        <v>23</v>
      </c>
      <c r="L10" s="333" t="s">
        <v>117</v>
      </c>
      <c r="M10" s="18"/>
      <c r="N10" s="24"/>
      <c r="O10" s="186">
        <v>0</v>
      </c>
      <c r="P10" s="24">
        <v>3</v>
      </c>
      <c r="Q10" s="193">
        <v>32</v>
      </c>
      <c r="R10" s="24">
        <v>3</v>
      </c>
      <c r="S10" s="196">
        <v>47</v>
      </c>
      <c r="T10" s="24">
        <v>3</v>
      </c>
      <c r="U10" s="207">
        <v>18</v>
      </c>
      <c r="V10" s="51">
        <v>4</v>
      </c>
      <c r="W10" s="190">
        <v>40</v>
      </c>
      <c r="X10" s="25">
        <v>3</v>
      </c>
      <c r="Y10" s="203">
        <v>18</v>
      </c>
      <c r="Z10" s="59">
        <v>3</v>
      </c>
      <c r="AA10" s="214">
        <v>47</v>
      </c>
      <c r="AB10" s="11">
        <v>1</v>
      </c>
      <c r="AC10" s="219">
        <v>50</v>
      </c>
      <c r="AD10" s="37">
        <f>O10+Q10+S10+U10+W10+Y10+AA10+AC10</f>
        <v>252</v>
      </c>
      <c r="AE10" s="223">
        <f>MAX(O10,W10)</f>
        <v>40</v>
      </c>
      <c r="AF10" s="223">
        <f>MAX(Q10,S10,Y10)</f>
        <v>47</v>
      </c>
      <c r="AG10" s="223">
        <f>MAX(U10,AA10,AC10)</f>
        <v>50</v>
      </c>
      <c r="AH10" s="223">
        <f>MAX(AI10,AL10,AM10)</f>
        <v>47</v>
      </c>
      <c r="AI10" s="37">
        <f>MIN(O10,W10)</f>
        <v>0</v>
      </c>
      <c r="AJ10" s="37">
        <f>MIN(Q10,S10,Y10)</f>
        <v>18</v>
      </c>
      <c r="AK10" s="37">
        <f>MIN(U10,AA10,AC10)</f>
        <v>18</v>
      </c>
      <c r="AL10" s="37">
        <f>Q10+S10+Y10-AF10-AJ10</f>
        <v>32</v>
      </c>
      <c r="AM10" s="37">
        <f>U10+AA10+AC10-AG10-AK10</f>
        <v>47</v>
      </c>
      <c r="AN10" s="139">
        <f>AE10+AF10+AG10+AH10</f>
        <v>184</v>
      </c>
    </row>
    <row r="11" spans="1:40" ht="12.75" customHeight="1">
      <c r="A11" s="264">
        <f>RANK(AN11,AN$8:AN$36,)</f>
        <v>4</v>
      </c>
      <c r="C11" s="141">
        <v>4</v>
      </c>
      <c r="D11" s="18">
        <v>15650</v>
      </c>
      <c r="E11" s="18" t="s">
        <v>119</v>
      </c>
      <c r="F11" s="18" t="s">
        <v>120</v>
      </c>
      <c r="G11" s="18">
        <v>2010</v>
      </c>
      <c r="H11" s="18" t="s">
        <v>108</v>
      </c>
      <c r="I11" s="18" t="s">
        <v>21</v>
      </c>
      <c r="J11" s="376" t="s">
        <v>22</v>
      </c>
      <c r="K11" s="18" t="s">
        <v>23</v>
      </c>
      <c r="L11" s="333" t="s">
        <v>68</v>
      </c>
      <c r="M11" s="18" t="s">
        <v>121</v>
      </c>
      <c r="N11" s="25"/>
      <c r="O11" s="186">
        <v>0</v>
      </c>
      <c r="P11" s="24">
        <v>6</v>
      </c>
      <c r="Q11" s="193">
        <v>20</v>
      </c>
      <c r="R11" s="24">
        <v>6</v>
      </c>
      <c r="S11" s="196">
        <v>31</v>
      </c>
      <c r="T11" s="24">
        <v>4</v>
      </c>
      <c r="U11" s="207">
        <v>16</v>
      </c>
      <c r="V11" s="51">
        <v>3</v>
      </c>
      <c r="W11" s="190">
        <v>47</v>
      </c>
      <c r="X11" s="25">
        <v>2</v>
      </c>
      <c r="Y11" s="203">
        <v>21</v>
      </c>
      <c r="Z11" s="59">
        <v>5</v>
      </c>
      <c r="AA11" s="214">
        <v>35</v>
      </c>
      <c r="AB11" s="53"/>
      <c r="AC11" s="219">
        <v>0</v>
      </c>
      <c r="AD11" s="37">
        <f>O11+Q11+S11+U11+W11+Y11+AA11+AC11</f>
        <v>170</v>
      </c>
      <c r="AE11" s="223">
        <f>MAX(O11,W11)</f>
        <v>47</v>
      </c>
      <c r="AF11" s="223">
        <f>MAX(Q11,S11,Y11)</f>
        <v>31</v>
      </c>
      <c r="AG11" s="223">
        <f>MAX(U11,AA11,AC11)</f>
        <v>35</v>
      </c>
      <c r="AH11" s="223">
        <f>MAX(AI11,AL11,AM11)</f>
        <v>21</v>
      </c>
      <c r="AI11" s="37">
        <f>MIN(O11,W11)</f>
        <v>0</v>
      </c>
      <c r="AJ11" s="37">
        <f>MIN(Q11,S11,Y11)</f>
        <v>20</v>
      </c>
      <c r="AK11" s="37">
        <f>MIN(U11,AA11,AC11)</f>
        <v>0</v>
      </c>
      <c r="AL11" s="37">
        <f>Q11+S11+Y11-AF11-AJ11</f>
        <v>21</v>
      </c>
      <c r="AM11" s="37">
        <f>U11+AA11+AC11-AG11-AK11</f>
        <v>16</v>
      </c>
      <c r="AN11" s="139">
        <f>AE11+AF11+AG11+AH11</f>
        <v>134</v>
      </c>
    </row>
    <row r="12" spans="1:40" ht="12.75" customHeight="1">
      <c r="A12" s="264">
        <f>RANK(AN12,AN$8:AN$36,)</f>
        <v>5</v>
      </c>
      <c r="C12" s="141">
        <v>5</v>
      </c>
      <c r="D12" s="18">
        <v>16494</v>
      </c>
      <c r="E12" s="18" t="s">
        <v>113</v>
      </c>
      <c r="F12" s="18" t="s">
        <v>114</v>
      </c>
      <c r="G12" s="18">
        <v>2012</v>
      </c>
      <c r="H12" s="18" t="s">
        <v>108</v>
      </c>
      <c r="I12" s="18" t="s">
        <v>21</v>
      </c>
      <c r="J12" s="376" t="s">
        <v>22</v>
      </c>
      <c r="K12" s="18" t="s">
        <v>23</v>
      </c>
      <c r="L12" s="333" t="s">
        <v>24</v>
      </c>
      <c r="M12" s="18"/>
      <c r="N12" s="24">
        <v>1</v>
      </c>
      <c r="O12" s="187">
        <v>25</v>
      </c>
      <c r="P12" s="24">
        <v>4</v>
      </c>
      <c r="Q12" s="193">
        <v>27</v>
      </c>
      <c r="R12" s="24">
        <v>7</v>
      </c>
      <c r="S12" s="196">
        <v>28</v>
      </c>
      <c r="T12" s="25"/>
      <c r="U12" s="208">
        <v>0</v>
      </c>
      <c r="V12" s="51">
        <v>5</v>
      </c>
      <c r="W12" s="190">
        <v>35</v>
      </c>
      <c r="X12" s="25"/>
      <c r="Y12" s="202">
        <v>0</v>
      </c>
      <c r="Z12" s="59">
        <v>8</v>
      </c>
      <c r="AA12" s="214">
        <v>26</v>
      </c>
      <c r="AB12" s="11">
        <v>2</v>
      </c>
      <c r="AC12" s="219">
        <v>40</v>
      </c>
      <c r="AD12" s="37">
        <f>O12+Q12+S12+U12+W12+Y12+AA12+AC12</f>
        <v>181</v>
      </c>
      <c r="AE12" s="223">
        <f>MAX(O12,W12)</f>
        <v>35</v>
      </c>
      <c r="AF12" s="223">
        <f>MAX(Q12,S12,Y12)</f>
        <v>28</v>
      </c>
      <c r="AG12" s="223">
        <f>MAX(U12,AA12,AC12)</f>
        <v>40</v>
      </c>
      <c r="AH12" s="223">
        <f>MAX(AI12,AL12,AM12)</f>
        <v>27</v>
      </c>
      <c r="AI12" s="37">
        <f>MIN(O12,W12)</f>
        <v>25</v>
      </c>
      <c r="AJ12" s="37">
        <f>MIN(Q12,S12,Y12)</f>
        <v>0</v>
      </c>
      <c r="AK12" s="37">
        <f>MIN(U12,AA12,AC12)</f>
        <v>0</v>
      </c>
      <c r="AL12" s="37">
        <f>Q12+S12+Y12-AF12-AJ12</f>
        <v>27</v>
      </c>
      <c r="AM12" s="37">
        <f>U12+AA12+AC12-AG12-AK12</f>
        <v>26</v>
      </c>
      <c r="AN12" s="139">
        <f>AE12+AF12+AG12+AH12</f>
        <v>130</v>
      </c>
    </row>
    <row r="13" spans="1:40" ht="12.75" customHeight="1">
      <c r="A13" s="264">
        <f>RANK(AN13,AN$8:AN$36,)</f>
        <v>6</v>
      </c>
      <c r="C13" s="141">
        <v>6</v>
      </c>
      <c r="D13" s="18">
        <v>16534</v>
      </c>
      <c r="E13" s="18" t="s">
        <v>122</v>
      </c>
      <c r="F13" s="18" t="s">
        <v>123</v>
      </c>
      <c r="G13" s="18">
        <v>2011</v>
      </c>
      <c r="H13" s="18" t="s">
        <v>108</v>
      </c>
      <c r="I13" s="18" t="s">
        <v>21</v>
      </c>
      <c r="J13" s="376" t="s">
        <v>22</v>
      </c>
      <c r="K13" s="18" t="s">
        <v>23</v>
      </c>
      <c r="L13" s="333" t="s">
        <v>24</v>
      </c>
      <c r="M13" s="18"/>
      <c r="N13" s="25"/>
      <c r="O13" s="186">
        <v>0</v>
      </c>
      <c r="P13" s="24"/>
      <c r="Q13" s="162">
        <v>0</v>
      </c>
      <c r="R13" s="24">
        <v>5</v>
      </c>
      <c r="S13" s="196">
        <v>35</v>
      </c>
      <c r="T13" s="24">
        <v>5</v>
      </c>
      <c r="U13" s="207">
        <v>14</v>
      </c>
      <c r="V13" s="51">
        <v>7</v>
      </c>
      <c r="W13" s="190">
        <v>28</v>
      </c>
      <c r="X13" s="25"/>
      <c r="Y13" s="202">
        <v>0</v>
      </c>
      <c r="Z13" s="59">
        <v>6</v>
      </c>
      <c r="AA13" s="214">
        <v>31</v>
      </c>
      <c r="AB13" s="11">
        <v>4</v>
      </c>
      <c r="AC13" s="219">
        <v>27</v>
      </c>
      <c r="AD13" s="37">
        <f>O13+Q13+S13+U13+W13+Y13+AA13+AC13</f>
        <v>135</v>
      </c>
      <c r="AE13" s="223">
        <f>MAX(O13,W13)</f>
        <v>28</v>
      </c>
      <c r="AF13" s="223">
        <f>MAX(Q13,S13,Y13)</f>
        <v>35</v>
      </c>
      <c r="AG13" s="223">
        <f>MAX(U13,AA13,AC13)</f>
        <v>31</v>
      </c>
      <c r="AH13" s="223">
        <f>MAX(AI13,AL13,AM13)</f>
        <v>27</v>
      </c>
      <c r="AI13" s="37">
        <f>MIN(O13,W13)</f>
        <v>0</v>
      </c>
      <c r="AJ13" s="37">
        <f>MIN(Q13,S13,Y13)</f>
        <v>0</v>
      </c>
      <c r="AK13" s="37">
        <f>MIN(U13,AA13,AC13)</f>
        <v>14</v>
      </c>
      <c r="AL13" s="37">
        <f>Q13+S13+Y13-AF13-AJ13</f>
        <v>0</v>
      </c>
      <c r="AM13" s="37">
        <f>U13+AA13+AC13-AG13-AK13</f>
        <v>27</v>
      </c>
      <c r="AN13" s="139">
        <f>AE13+AF13+AG13+AH13</f>
        <v>121</v>
      </c>
    </row>
    <row r="14" spans="1:40" ht="12.75" customHeight="1">
      <c r="A14" s="264">
        <f>RANK(AN14,AN$8:AN$36,)</f>
        <v>7</v>
      </c>
      <c r="C14" s="141">
        <v>7</v>
      </c>
      <c r="D14" s="29">
        <v>16949</v>
      </c>
      <c r="E14" s="32" t="s">
        <v>223</v>
      </c>
      <c r="F14" s="32" t="s">
        <v>224</v>
      </c>
      <c r="G14" s="29">
        <v>2010</v>
      </c>
      <c r="H14" s="29" t="s">
        <v>108</v>
      </c>
      <c r="I14" s="29" t="s">
        <v>21</v>
      </c>
      <c r="J14" s="376" t="s">
        <v>22</v>
      </c>
      <c r="K14" s="19" t="s">
        <v>23</v>
      </c>
      <c r="L14" s="334" t="s">
        <v>68</v>
      </c>
      <c r="M14" s="29" t="s">
        <v>69</v>
      </c>
      <c r="N14" s="51"/>
      <c r="O14" s="186">
        <v>0</v>
      </c>
      <c r="P14" s="26"/>
      <c r="Q14" s="162">
        <v>0</v>
      </c>
      <c r="R14" s="26"/>
      <c r="S14" s="197">
        <v>0</v>
      </c>
      <c r="T14" s="24">
        <v>2</v>
      </c>
      <c r="U14" s="207">
        <v>21</v>
      </c>
      <c r="V14" s="26"/>
      <c r="W14" s="160">
        <v>0</v>
      </c>
      <c r="X14" s="26">
        <v>1</v>
      </c>
      <c r="Y14" s="203">
        <v>25</v>
      </c>
      <c r="Z14" s="59">
        <v>4</v>
      </c>
      <c r="AA14" s="214">
        <v>40</v>
      </c>
      <c r="AB14" s="53"/>
      <c r="AC14" s="219">
        <v>0</v>
      </c>
      <c r="AD14" s="37">
        <f>O14+Q14+S14+U14+W14+Y14+AA14+AC14</f>
        <v>86</v>
      </c>
      <c r="AE14" s="223">
        <f>MAX(O14,W14)</f>
        <v>0</v>
      </c>
      <c r="AF14" s="223">
        <f>MAX(Q14,S14,Y14)</f>
        <v>25</v>
      </c>
      <c r="AG14" s="223">
        <f>MAX(U14,AA14,AC14)</f>
        <v>40</v>
      </c>
      <c r="AH14" s="223">
        <f>MAX(AI14,AL14,AM14)</f>
        <v>21</v>
      </c>
      <c r="AI14" s="37">
        <f>MIN(O14,W14)</f>
        <v>0</v>
      </c>
      <c r="AJ14" s="37">
        <f>MIN(Q14,S14,Y14)</f>
        <v>0</v>
      </c>
      <c r="AK14" s="37">
        <f>MIN(U14,AA14,AC14)</f>
        <v>0</v>
      </c>
      <c r="AL14" s="37">
        <f>Q14+S14+Y14-AF14-AJ14</f>
        <v>0</v>
      </c>
      <c r="AM14" s="37">
        <f>U14+AA14+AC14-AG14-AK14</f>
        <v>21</v>
      </c>
      <c r="AN14" s="139">
        <f>AE14+AF14+AG14+AH14</f>
        <v>86</v>
      </c>
    </row>
    <row r="15" spans="1:40" ht="12.75" customHeight="1">
      <c r="A15" s="264">
        <f>RANK(AN15,AN$8:AN$36,)</f>
        <v>8</v>
      </c>
      <c r="C15" s="141">
        <v>8</v>
      </c>
      <c r="D15" s="18">
        <v>15579</v>
      </c>
      <c r="E15" s="18" t="s">
        <v>118</v>
      </c>
      <c r="F15" s="18" t="s">
        <v>111</v>
      </c>
      <c r="G15" s="18">
        <v>2010</v>
      </c>
      <c r="H15" s="18" t="s">
        <v>108</v>
      </c>
      <c r="I15" s="18" t="s">
        <v>21</v>
      </c>
      <c r="J15" s="376" t="s">
        <v>22</v>
      </c>
      <c r="K15" s="18" t="s">
        <v>23</v>
      </c>
      <c r="L15" s="333" t="s">
        <v>112</v>
      </c>
      <c r="M15" s="18"/>
      <c r="N15" s="24"/>
      <c r="O15" s="186">
        <v>0</v>
      </c>
      <c r="P15" s="24">
        <v>5</v>
      </c>
      <c r="Q15" s="193">
        <v>23</v>
      </c>
      <c r="R15" s="24">
        <v>4</v>
      </c>
      <c r="S15" s="196">
        <v>40</v>
      </c>
      <c r="T15" s="26"/>
      <c r="U15" s="208">
        <v>0</v>
      </c>
      <c r="V15" s="25"/>
      <c r="W15" s="160">
        <v>0</v>
      </c>
      <c r="X15" s="25"/>
      <c r="Y15" s="202">
        <v>0</v>
      </c>
      <c r="Z15" s="59"/>
      <c r="AA15" s="214">
        <v>0</v>
      </c>
      <c r="AB15" s="53"/>
      <c r="AC15" s="219">
        <v>0</v>
      </c>
      <c r="AD15" s="37">
        <f>O15+Q15+S15+U15+W15+Y15+AA15+AC15</f>
        <v>63</v>
      </c>
      <c r="AE15" s="223">
        <f>MAX(O15,W15)</f>
        <v>0</v>
      </c>
      <c r="AF15" s="223">
        <f>MAX(Q15,S15,Y15)</f>
        <v>40</v>
      </c>
      <c r="AG15" s="223">
        <f>MAX(U15,AA15,AC15)</f>
        <v>0</v>
      </c>
      <c r="AH15" s="223">
        <f>MAX(AI15,AL15,AM15)</f>
        <v>23</v>
      </c>
      <c r="AI15" s="37">
        <f>MIN(O15,W15)</f>
        <v>0</v>
      </c>
      <c r="AJ15" s="37">
        <f>MIN(Q15,S15,Y15)</f>
        <v>0</v>
      </c>
      <c r="AK15" s="37">
        <f>MIN(U15,AA15,AC15)</f>
        <v>0</v>
      </c>
      <c r="AL15" s="37">
        <f>Q15+S15+Y15-AF15-AJ15</f>
        <v>23</v>
      </c>
      <c r="AM15" s="37">
        <f>U15+AA15+AC15-AG15-AK15</f>
        <v>0</v>
      </c>
      <c r="AN15" s="139">
        <f>AE15+AF15+AG15+AH15</f>
        <v>63</v>
      </c>
    </row>
    <row r="16" spans="1:40" ht="12.75" customHeight="1">
      <c r="A16" s="264">
        <f>RANK(AN16,AN$8:AN$36,)</f>
        <v>9</v>
      </c>
      <c r="C16" s="141">
        <v>9</v>
      </c>
      <c r="D16" s="29">
        <v>16957</v>
      </c>
      <c r="E16" s="18" t="s">
        <v>122</v>
      </c>
      <c r="F16" s="18" t="s">
        <v>185</v>
      </c>
      <c r="G16" s="18">
        <v>2012</v>
      </c>
      <c r="H16" s="18" t="s">
        <v>108</v>
      </c>
      <c r="I16" s="18" t="s">
        <v>21</v>
      </c>
      <c r="J16" s="376" t="s">
        <v>22</v>
      </c>
      <c r="K16" s="18" t="s">
        <v>23</v>
      </c>
      <c r="L16" s="333" t="s">
        <v>24</v>
      </c>
      <c r="M16" s="18"/>
      <c r="N16" s="25"/>
      <c r="O16" s="186">
        <v>0</v>
      </c>
      <c r="P16" s="24"/>
      <c r="Q16" s="162">
        <v>0</v>
      </c>
      <c r="R16" s="27"/>
      <c r="S16" s="197">
        <v>0</v>
      </c>
      <c r="T16" s="24">
        <v>6</v>
      </c>
      <c r="U16" s="207">
        <v>12</v>
      </c>
      <c r="V16" s="51">
        <v>6</v>
      </c>
      <c r="W16" s="190">
        <v>31</v>
      </c>
      <c r="X16" s="25"/>
      <c r="Y16" s="202">
        <v>0</v>
      </c>
      <c r="Z16" s="59"/>
      <c r="AA16" s="214">
        <v>0</v>
      </c>
      <c r="AB16" s="53"/>
      <c r="AC16" s="219">
        <v>0</v>
      </c>
      <c r="AD16" s="37">
        <f>O16+Q16+S16+U16+W16+Y16+AA16+AC16</f>
        <v>43</v>
      </c>
      <c r="AE16" s="223">
        <f>MAX(O16,W16)</f>
        <v>31</v>
      </c>
      <c r="AF16" s="223">
        <f>MAX(Q16,S16,Y16)</f>
        <v>0</v>
      </c>
      <c r="AG16" s="223">
        <f>MAX(U16,AA16,AC16)</f>
        <v>12</v>
      </c>
      <c r="AH16" s="223">
        <f>MAX(AI16,AL16,AM16)</f>
        <v>0</v>
      </c>
      <c r="AI16" s="37">
        <f>MIN(O16,W16)</f>
        <v>0</v>
      </c>
      <c r="AJ16" s="37">
        <f>MIN(Q16,S16,Y16)</f>
        <v>0</v>
      </c>
      <c r="AK16" s="37">
        <f>MIN(U16,AA16,AC16)</f>
        <v>0</v>
      </c>
      <c r="AL16" s="37">
        <f>Q16+S16+Y16-AF16-AJ16</f>
        <v>0</v>
      </c>
      <c r="AM16" s="37">
        <f>U16+AA16+AC16-AG16-AK16</f>
        <v>0</v>
      </c>
      <c r="AN16" s="139">
        <f>AE16+AF16+AG16+AH16</f>
        <v>43</v>
      </c>
    </row>
    <row r="17" spans="1:40" ht="12.75" customHeight="1">
      <c r="A17" s="264">
        <f>RANK(AN17,AN$8:AN$36,)</f>
        <v>10</v>
      </c>
      <c r="C17" s="141">
        <v>10</v>
      </c>
      <c r="D17" s="29">
        <v>15492</v>
      </c>
      <c r="E17" s="30" t="s">
        <v>206</v>
      </c>
      <c r="F17" s="30" t="s">
        <v>207</v>
      </c>
      <c r="G17" s="30">
        <v>2011</v>
      </c>
      <c r="H17" s="30" t="s">
        <v>108</v>
      </c>
      <c r="I17" s="30" t="s">
        <v>21</v>
      </c>
      <c r="J17" s="376" t="s">
        <v>22</v>
      </c>
      <c r="K17" s="19" t="s">
        <v>23</v>
      </c>
      <c r="L17" s="334" t="s">
        <v>215</v>
      </c>
      <c r="M17" s="31"/>
      <c r="N17" s="25"/>
      <c r="O17" s="186">
        <v>0</v>
      </c>
      <c r="P17" s="24"/>
      <c r="Q17" s="162">
        <v>0</v>
      </c>
      <c r="R17" s="28"/>
      <c r="S17" s="197">
        <v>0</v>
      </c>
      <c r="T17" s="24">
        <v>8</v>
      </c>
      <c r="U17" s="207">
        <v>8</v>
      </c>
      <c r="V17" s="51">
        <v>8</v>
      </c>
      <c r="W17" s="190">
        <v>26</v>
      </c>
      <c r="X17" s="25"/>
      <c r="Y17" s="202">
        <v>0</v>
      </c>
      <c r="Z17" s="59"/>
      <c r="AA17" s="214">
        <v>0</v>
      </c>
      <c r="AB17" s="53"/>
      <c r="AC17" s="219">
        <v>0</v>
      </c>
      <c r="AD17" s="37">
        <f>O17+Q17+S17+U17+W17+Y17+AA17+AC17</f>
        <v>34</v>
      </c>
      <c r="AE17" s="223">
        <f>MAX(O17,W17)</f>
        <v>26</v>
      </c>
      <c r="AF17" s="223">
        <f>MAX(Q17,S17,Y17)</f>
        <v>0</v>
      </c>
      <c r="AG17" s="223">
        <f>MAX(U17,AA17,AC17)</f>
        <v>8</v>
      </c>
      <c r="AH17" s="223">
        <f>MAX(AI17,AL17,AM17)</f>
        <v>0</v>
      </c>
      <c r="AI17" s="37">
        <f>MIN(O17,W17)</f>
        <v>0</v>
      </c>
      <c r="AJ17" s="37">
        <f>MIN(Q17,S17,Y17)</f>
        <v>0</v>
      </c>
      <c r="AK17" s="37">
        <f>MIN(U17,AA17,AC17)</f>
        <v>0</v>
      </c>
      <c r="AL17" s="37">
        <f>Q17+S17+Y17-AF17-AJ17</f>
        <v>0</v>
      </c>
      <c r="AM17" s="37">
        <f>U17+AA17+AC17-AG17-AK17</f>
        <v>0</v>
      </c>
      <c r="AN17" s="139">
        <f>AE17+AF17+AG17+AH17</f>
        <v>34</v>
      </c>
    </row>
    <row r="18" spans="1:40" ht="12.75" customHeight="1">
      <c r="A18" s="264">
        <f>RANK(AN18,AN$8:AN$36,)</f>
        <v>11</v>
      </c>
      <c r="C18" s="141">
        <v>11</v>
      </c>
      <c r="D18" s="245">
        <v>16459</v>
      </c>
      <c r="E18" s="32" t="s">
        <v>230</v>
      </c>
      <c r="F18" s="32" t="s">
        <v>265</v>
      </c>
      <c r="G18" s="245">
        <v>2011</v>
      </c>
      <c r="H18" s="245" t="s">
        <v>108</v>
      </c>
      <c r="I18" s="245" t="s">
        <v>21</v>
      </c>
      <c r="J18" s="325" t="s">
        <v>22</v>
      </c>
      <c r="K18" s="19" t="s">
        <v>23</v>
      </c>
      <c r="L18" s="326" t="s">
        <v>65</v>
      </c>
      <c r="M18" s="143"/>
      <c r="N18" s="143"/>
      <c r="O18" s="186">
        <v>0</v>
      </c>
      <c r="P18" s="26"/>
      <c r="Q18" s="162">
        <v>0</v>
      </c>
      <c r="R18" s="28"/>
      <c r="S18" s="197">
        <v>0</v>
      </c>
      <c r="T18" s="64"/>
      <c r="U18" s="208">
        <v>0</v>
      </c>
      <c r="V18" s="26"/>
      <c r="W18" s="160">
        <v>0</v>
      </c>
      <c r="X18" s="28"/>
      <c r="Y18" s="202">
        <v>0</v>
      </c>
      <c r="Z18" s="59"/>
      <c r="AA18" s="214">
        <v>0</v>
      </c>
      <c r="AB18" s="281">
        <v>3</v>
      </c>
      <c r="AC18" s="219">
        <v>32</v>
      </c>
      <c r="AD18" s="37">
        <f>O18+Q18+S18+U18+W18+Y18+AA18+AC18</f>
        <v>32</v>
      </c>
      <c r="AE18" s="223">
        <f>MAX(O18,W18)</f>
        <v>0</v>
      </c>
      <c r="AF18" s="223">
        <f>MAX(Q18,S18,Y18)</f>
        <v>0</v>
      </c>
      <c r="AG18" s="223">
        <f>MAX(U18,AA18,AC18)</f>
        <v>32</v>
      </c>
      <c r="AH18" s="223">
        <f>MAX(AI18,AL18,AM18)</f>
        <v>0</v>
      </c>
      <c r="AI18" s="37">
        <f>MIN(O18,W18)</f>
        <v>0</v>
      </c>
      <c r="AJ18" s="37">
        <f>MIN(Q18,S18,Y18)</f>
        <v>0</v>
      </c>
      <c r="AK18" s="37">
        <f>MIN(U18,AA18,AC18)</f>
        <v>0</v>
      </c>
      <c r="AL18" s="37">
        <f>Q18+S18+Y18-AF18-AJ18</f>
        <v>0</v>
      </c>
      <c r="AM18" s="37">
        <f>U18+AA18+AC18-AG18-AK18</f>
        <v>0</v>
      </c>
      <c r="AN18" s="139">
        <f>AE18+AF18+AG18+AH18</f>
        <v>32</v>
      </c>
    </row>
    <row r="19" spans="1:40" ht="12.75" customHeight="1">
      <c r="A19" s="264">
        <f>RANK(AN19,AN$8:AN$36,)</f>
        <v>12</v>
      </c>
      <c r="C19" s="141">
        <v>12</v>
      </c>
      <c r="D19" s="32">
        <v>14525</v>
      </c>
      <c r="E19" s="32" t="s">
        <v>315</v>
      </c>
      <c r="F19" s="32" t="s">
        <v>316</v>
      </c>
      <c r="G19" s="32">
        <v>2010</v>
      </c>
      <c r="H19" s="32" t="s">
        <v>108</v>
      </c>
      <c r="I19" s="32" t="s">
        <v>21</v>
      </c>
      <c r="J19" s="376" t="s">
        <v>22</v>
      </c>
      <c r="K19" s="19" t="s">
        <v>23</v>
      </c>
      <c r="L19" s="326" t="s">
        <v>317</v>
      </c>
      <c r="M19" s="29"/>
      <c r="N19" s="23"/>
      <c r="O19" s="186">
        <v>0</v>
      </c>
      <c r="P19" s="23"/>
      <c r="Q19" s="162">
        <v>0</v>
      </c>
      <c r="R19" s="26"/>
      <c r="S19" s="197">
        <v>0</v>
      </c>
      <c r="T19" s="24"/>
      <c r="U19" s="208">
        <v>0</v>
      </c>
      <c r="V19" s="26"/>
      <c r="W19" s="160">
        <v>0</v>
      </c>
      <c r="X19" s="26"/>
      <c r="Y19" s="202">
        <v>0</v>
      </c>
      <c r="Z19" s="59">
        <v>7</v>
      </c>
      <c r="AA19" s="214">
        <v>28</v>
      </c>
      <c r="AB19" s="53"/>
      <c r="AC19" s="219">
        <v>0</v>
      </c>
      <c r="AD19" s="37">
        <f>O19+Q19+S19+U19+W19+Y19+AA19+AC19</f>
        <v>28</v>
      </c>
      <c r="AE19" s="223">
        <f>MAX(O19,W19)</f>
        <v>0</v>
      </c>
      <c r="AF19" s="223">
        <f>MAX(Q19,S19,Y19)</f>
        <v>0</v>
      </c>
      <c r="AG19" s="223">
        <f>MAX(U19,AA19,AC19)</f>
        <v>28</v>
      </c>
      <c r="AH19" s="223">
        <f>MAX(AI19,AL19,AM19)</f>
        <v>0</v>
      </c>
      <c r="AI19" s="37">
        <f>MIN(O19,W19)</f>
        <v>0</v>
      </c>
      <c r="AJ19" s="37">
        <f>MIN(Q19,S19,Y19)</f>
        <v>0</v>
      </c>
      <c r="AK19" s="37">
        <f>MIN(U19,AA19,AC19)</f>
        <v>0</v>
      </c>
      <c r="AL19" s="37">
        <f>Q19+S19+Y19-AF19-AJ19</f>
        <v>0</v>
      </c>
      <c r="AM19" s="37">
        <f>U19+AA19+AC19-AG19-AK19</f>
        <v>0</v>
      </c>
      <c r="AN19" s="139">
        <f>AE19+AF19+AG19+AH19</f>
        <v>28</v>
      </c>
    </row>
    <row r="20" spans="1:40" ht="12.75" customHeight="1">
      <c r="A20" s="264">
        <f>RANK(AN20,AN$8:AN$36,)</f>
        <v>13</v>
      </c>
      <c r="C20" s="141">
        <v>13</v>
      </c>
      <c r="D20" s="32">
        <v>17246</v>
      </c>
      <c r="E20" s="32" t="s">
        <v>165</v>
      </c>
      <c r="F20" s="32" t="s">
        <v>320</v>
      </c>
      <c r="G20" s="32">
        <v>2011</v>
      </c>
      <c r="H20" s="32" t="s">
        <v>108</v>
      </c>
      <c r="I20" s="32" t="s">
        <v>21</v>
      </c>
      <c r="J20" s="376" t="s">
        <v>22</v>
      </c>
      <c r="K20" s="19" t="s">
        <v>23</v>
      </c>
      <c r="L20" s="326" t="s">
        <v>305</v>
      </c>
      <c r="M20" s="29"/>
      <c r="N20" s="23"/>
      <c r="O20" s="186">
        <v>0</v>
      </c>
      <c r="P20" s="23"/>
      <c r="Q20" s="162">
        <v>0</v>
      </c>
      <c r="R20" s="26"/>
      <c r="S20" s="197">
        <v>0</v>
      </c>
      <c r="T20" s="24"/>
      <c r="U20" s="208">
        <v>0</v>
      </c>
      <c r="V20" s="26"/>
      <c r="W20" s="160">
        <v>0</v>
      </c>
      <c r="X20" s="26"/>
      <c r="Y20" s="202">
        <v>0</v>
      </c>
      <c r="Z20" s="59">
        <v>9</v>
      </c>
      <c r="AA20" s="214">
        <v>24</v>
      </c>
      <c r="AB20" s="53"/>
      <c r="AC20" s="219">
        <v>0</v>
      </c>
      <c r="AD20" s="37">
        <f>O20+Q20+S20+U20+W20+Y20+AA20+AC20</f>
        <v>24</v>
      </c>
      <c r="AE20" s="223">
        <f>MAX(O20,W20)</f>
        <v>0</v>
      </c>
      <c r="AF20" s="223">
        <f>MAX(Q20,S20,Y20)</f>
        <v>0</v>
      </c>
      <c r="AG20" s="223">
        <f>MAX(U20,AA20,AC20)</f>
        <v>24</v>
      </c>
      <c r="AH20" s="223">
        <f>MAX(AI20,AL20,AM20)</f>
        <v>0</v>
      </c>
      <c r="AI20" s="37">
        <f>MIN(O20,W20)</f>
        <v>0</v>
      </c>
      <c r="AJ20" s="37">
        <f>MIN(Q20,S20,Y20)</f>
        <v>0</v>
      </c>
      <c r="AK20" s="37">
        <f>MIN(U20,AA20,AC20)</f>
        <v>0</v>
      </c>
      <c r="AL20" s="37">
        <f>Q20+S20+Y20-AF20-AJ20</f>
        <v>0</v>
      </c>
      <c r="AM20" s="37">
        <f>U20+AA20+AC20-AG20-AK20</f>
        <v>0</v>
      </c>
      <c r="AN20" s="139">
        <f>AE20+AF20+AG20+AH20</f>
        <v>24</v>
      </c>
    </row>
    <row r="21" spans="1:40" ht="12.75" customHeight="1">
      <c r="A21" s="264">
        <f>RANK(AN21,AN$8:AN$36,)</f>
        <v>14</v>
      </c>
      <c r="C21" s="141">
        <v>14</v>
      </c>
      <c r="D21" s="245">
        <v>17640</v>
      </c>
      <c r="E21" s="32" t="s">
        <v>318</v>
      </c>
      <c r="F21" s="32" t="s">
        <v>344</v>
      </c>
      <c r="G21" s="245">
        <v>2011</v>
      </c>
      <c r="H21" s="245" t="s">
        <v>108</v>
      </c>
      <c r="I21" s="245" t="s">
        <v>21</v>
      </c>
      <c r="J21" s="325" t="s">
        <v>22</v>
      </c>
      <c r="K21" s="19" t="s">
        <v>23</v>
      </c>
      <c r="L21" s="326" t="s">
        <v>350</v>
      </c>
      <c r="M21" s="143"/>
      <c r="N21" s="143"/>
      <c r="O21" s="186">
        <v>0</v>
      </c>
      <c r="P21" s="26"/>
      <c r="Q21" s="162">
        <v>0</v>
      </c>
      <c r="R21" s="28"/>
      <c r="S21" s="197">
        <v>0</v>
      </c>
      <c r="T21" s="64"/>
      <c r="U21" s="208">
        <v>0</v>
      </c>
      <c r="V21" s="26"/>
      <c r="W21" s="160">
        <v>0</v>
      </c>
      <c r="X21" s="28"/>
      <c r="Y21" s="202">
        <v>0</v>
      </c>
      <c r="Z21" s="59"/>
      <c r="AA21" s="214">
        <v>0</v>
      </c>
      <c r="AB21" s="281">
        <v>5</v>
      </c>
      <c r="AC21" s="219">
        <v>23</v>
      </c>
      <c r="AD21" s="37">
        <f>O21+Q21+S21+U21+W21+Y21+AA21+AC21</f>
        <v>23</v>
      </c>
      <c r="AE21" s="223">
        <f>MAX(O21,W21)</f>
        <v>0</v>
      </c>
      <c r="AF21" s="223">
        <f>MAX(Q21,S21,Y21)</f>
        <v>0</v>
      </c>
      <c r="AG21" s="223">
        <f>MAX(U21,AA21,AC21)</f>
        <v>23</v>
      </c>
      <c r="AH21" s="223">
        <f>MAX(AI21,AL21,AM21)</f>
        <v>0</v>
      </c>
      <c r="AI21" s="37">
        <f>MIN(O21,W21)</f>
        <v>0</v>
      </c>
      <c r="AJ21" s="37">
        <f>MIN(Q21,S21,Y21)</f>
        <v>0</v>
      </c>
      <c r="AK21" s="37">
        <f>MIN(U21,AA21,AC21)</f>
        <v>0</v>
      </c>
      <c r="AL21" s="37">
        <f>Q21+S21+Y21-AF21-AJ21</f>
        <v>0</v>
      </c>
      <c r="AM21" s="37">
        <f>U21+AA21+AC21-AG21-AK21</f>
        <v>0</v>
      </c>
      <c r="AN21" s="139">
        <f>AE21+AF21+AG21+AH21</f>
        <v>23</v>
      </c>
    </row>
    <row r="22" spans="1:40" ht="12.75" customHeight="1">
      <c r="A22" s="264">
        <f>RANK(AN22,AN$8:AN$36,)</f>
        <v>15</v>
      </c>
      <c r="C22" s="141">
        <v>15</v>
      </c>
      <c r="D22" s="29">
        <v>16566</v>
      </c>
      <c r="E22" s="32" t="s">
        <v>165</v>
      </c>
      <c r="F22" s="32" t="s">
        <v>226</v>
      </c>
      <c r="G22" s="29">
        <v>2011</v>
      </c>
      <c r="H22" s="29" t="s">
        <v>108</v>
      </c>
      <c r="I22" s="29" t="s">
        <v>21</v>
      </c>
      <c r="J22" s="376" t="s">
        <v>22</v>
      </c>
      <c r="K22" s="19" t="s">
        <v>23</v>
      </c>
      <c r="L22" s="334" t="s">
        <v>53</v>
      </c>
      <c r="M22" s="29"/>
      <c r="N22" s="26"/>
      <c r="O22" s="186">
        <v>0</v>
      </c>
      <c r="P22" s="26"/>
      <c r="Q22" s="162">
        <v>0</v>
      </c>
      <c r="R22" s="26"/>
      <c r="S22" s="197">
        <v>0</v>
      </c>
      <c r="T22" s="24">
        <v>7</v>
      </c>
      <c r="U22" s="207">
        <v>10</v>
      </c>
      <c r="V22" s="26"/>
      <c r="W22" s="160">
        <v>0</v>
      </c>
      <c r="X22" s="26"/>
      <c r="Y22" s="202">
        <v>0</v>
      </c>
      <c r="Z22" s="59"/>
      <c r="AA22" s="214">
        <v>0</v>
      </c>
      <c r="AB22" s="53"/>
      <c r="AC22" s="219">
        <v>0</v>
      </c>
      <c r="AD22" s="37">
        <f>O22+Q22+S22+U22+W22+Y22+AA22+AC22</f>
        <v>10</v>
      </c>
      <c r="AE22" s="223">
        <f>MAX(O22,W22)</f>
        <v>0</v>
      </c>
      <c r="AF22" s="223">
        <f>MAX(Q22,S22,Y22)</f>
        <v>0</v>
      </c>
      <c r="AG22" s="223">
        <f>MAX(U22,AA22,AC22)</f>
        <v>10</v>
      </c>
      <c r="AH22" s="223">
        <f>MAX(AI22,AL22,AM22)</f>
        <v>0</v>
      </c>
      <c r="AI22" s="37">
        <f>MIN(O22,W22)</f>
        <v>0</v>
      </c>
      <c r="AJ22" s="37">
        <f>MIN(Q22,S22,Y22)</f>
        <v>0</v>
      </c>
      <c r="AK22" s="37">
        <f>MIN(U22,AA22,AC22)</f>
        <v>0</v>
      </c>
      <c r="AL22" s="37">
        <f>Q22+S22+Y22-AF22-AJ22</f>
        <v>0</v>
      </c>
      <c r="AM22" s="37">
        <f>U22+AA22+AC22-AG22-AK22</f>
        <v>0</v>
      </c>
      <c r="AN22" s="139">
        <f>AE22+AF22+AG22+AH22</f>
        <v>10</v>
      </c>
    </row>
    <row r="23" spans="1:40" ht="12.75" customHeight="1">
      <c r="A23" s="264">
        <f>RANK(AN23,AN$8:AN$36,)</f>
        <v>16</v>
      </c>
      <c r="C23" s="141">
        <v>16</v>
      </c>
      <c r="D23" s="29">
        <v>16932</v>
      </c>
      <c r="E23" s="32" t="s">
        <v>230</v>
      </c>
      <c r="F23" s="32" t="s">
        <v>231</v>
      </c>
      <c r="G23" s="29">
        <v>2011</v>
      </c>
      <c r="H23" s="29" t="s">
        <v>108</v>
      </c>
      <c r="I23" s="29" t="s">
        <v>21</v>
      </c>
      <c r="J23" s="376" t="s">
        <v>22</v>
      </c>
      <c r="K23" s="19" t="s">
        <v>23</v>
      </c>
      <c r="L23" s="334" t="s">
        <v>232</v>
      </c>
      <c r="M23" s="29"/>
      <c r="N23" s="23"/>
      <c r="O23" s="186">
        <v>0</v>
      </c>
      <c r="P23" s="23"/>
      <c r="Q23" s="162">
        <v>0</v>
      </c>
      <c r="R23" s="26"/>
      <c r="S23" s="197">
        <v>0</v>
      </c>
      <c r="T23" s="24">
        <v>9</v>
      </c>
      <c r="U23" s="207">
        <v>7</v>
      </c>
      <c r="V23" s="26"/>
      <c r="W23" s="160">
        <v>0</v>
      </c>
      <c r="X23" s="26"/>
      <c r="Y23" s="202">
        <v>0</v>
      </c>
      <c r="Z23" s="59"/>
      <c r="AA23" s="214">
        <v>0</v>
      </c>
      <c r="AB23" s="53"/>
      <c r="AC23" s="219">
        <v>0</v>
      </c>
      <c r="AD23" s="37">
        <f>O23+Q23+S23+U23+W23+Y23+AA23+AC23</f>
        <v>7</v>
      </c>
      <c r="AE23" s="223">
        <f>MAX(O23,W23)</f>
        <v>0</v>
      </c>
      <c r="AF23" s="223">
        <f>MAX(Q23,S23,Y23)</f>
        <v>0</v>
      </c>
      <c r="AG23" s="223">
        <f>MAX(U23,AA23,AC23)</f>
        <v>7</v>
      </c>
      <c r="AH23" s="223">
        <f>MAX(AI23,AL23,AM23)</f>
        <v>0</v>
      </c>
      <c r="AI23" s="37">
        <f>MIN(O23,W23)</f>
        <v>0</v>
      </c>
      <c r="AJ23" s="37">
        <f>MIN(Q23,S23,Y23)</f>
        <v>0</v>
      </c>
      <c r="AK23" s="37">
        <f>MIN(U23,AA23,AC23)</f>
        <v>0</v>
      </c>
      <c r="AL23" s="37">
        <f>Q23+S23+Y23-AF23-AJ23</f>
        <v>0</v>
      </c>
      <c r="AM23" s="37">
        <f>U23+AA23+AC23-AG23-AK23</f>
        <v>0</v>
      </c>
      <c r="AN23" s="139">
        <f>AE23+AF23+AG23+AH23</f>
        <v>7</v>
      </c>
    </row>
    <row r="24" spans="1:40" ht="12.75" customHeight="1">
      <c r="A24" s="264">
        <f>RANK(AN24,AN$8:AN$36,)</f>
        <v>17</v>
      </c>
      <c r="C24" s="141">
        <v>17</v>
      </c>
      <c r="D24" s="29">
        <v>16928</v>
      </c>
      <c r="E24" s="32" t="s">
        <v>176</v>
      </c>
      <c r="F24" s="32" t="s">
        <v>233</v>
      </c>
      <c r="G24" s="29">
        <v>2010</v>
      </c>
      <c r="H24" s="29" t="s">
        <v>108</v>
      </c>
      <c r="I24" s="29" t="s">
        <v>21</v>
      </c>
      <c r="J24" s="376" t="s">
        <v>22</v>
      </c>
      <c r="K24" s="19" t="s">
        <v>23</v>
      </c>
      <c r="L24" s="334" t="s">
        <v>232</v>
      </c>
      <c r="M24" s="29"/>
      <c r="N24" s="23"/>
      <c r="O24" s="186">
        <v>0</v>
      </c>
      <c r="P24" s="23"/>
      <c r="Q24" s="162">
        <v>0</v>
      </c>
      <c r="R24" s="26"/>
      <c r="S24" s="197">
        <v>0</v>
      </c>
      <c r="T24" s="24">
        <v>10</v>
      </c>
      <c r="U24" s="207">
        <v>6</v>
      </c>
      <c r="V24" s="26"/>
      <c r="W24" s="160">
        <v>0</v>
      </c>
      <c r="X24" s="26"/>
      <c r="Y24" s="202">
        <v>0</v>
      </c>
      <c r="Z24" s="59"/>
      <c r="AA24" s="214">
        <v>0</v>
      </c>
      <c r="AB24" s="53"/>
      <c r="AC24" s="219">
        <v>0</v>
      </c>
      <c r="AD24" s="37">
        <f>O24+Q24+S24+U24+W24+Y24+AA24+AC24</f>
        <v>6</v>
      </c>
      <c r="AE24" s="223">
        <f>MAX(O24,W24)</f>
        <v>0</v>
      </c>
      <c r="AF24" s="223">
        <f>MAX(Q24,S24,Y24)</f>
        <v>0</v>
      </c>
      <c r="AG24" s="223">
        <f>MAX(U24,AA24,AC24)</f>
        <v>6</v>
      </c>
      <c r="AH24" s="223">
        <f>MAX(AI24,AL24,AM24)</f>
        <v>0</v>
      </c>
      <c r="AI24" s="37">
        <f>MIN(O24,W24)</f>
        <v>0</v>
      </c>
      <c r="AJ24" s="37">
        <f>MIN(Q24,S24,Y24)</f>
        <v>0</v>
      </c>
      <c r="AK24" s="37">
        <f>MIN(U24,AA24,AC24)</f>
        <v>0</v>
      </c>
      <c r="AL24" s="37">
        <f>Q24+S24+Y24-AF24-AJ24</f>
        <v>0</v>
      </c>
      <c r="AM24" s="37">
        <f>U24+AA24+AC24-AG24-AK24</f>
        <v>0</v>
      </c>
      <c r="AN24" s="139">
        <f>AE24+AF24+AG24+AH24</f>
        <v>6</v>
      </c>
    </row>
    <row r="25" spans="1:40" ht="12.75" customHeight="1">
      <c r="A25" s="264">
        <f>RANK(AN25,AN$8:AN$36,)</f>
        <v>18</v>
      </c>
      <c r="C25" s="141">
        <v>18</v>
      </c>
      <c r="D25" s="29">
        <v>16938</v>
      </c>
      <c r="E25" s="32" t="s">
        <v>234</v>
      </c>
      <c r="F25" s="32" t="s">
        <v>130</v>
      </c>
      <c r="G25" s="29">
        <v>2012</v>
      </c>
      <c r="H25" s="29" t="s">
        <v>108</v>
      </c>
      <c r="I25" s="29" t="s">
        <v>21</v>
      </c>
      <c r="J25" s="376" t="s">
        <v>22</v>
      </c>
      <c r="K25" s="19" t="s">
        <v>23</v>
      </c>
      <c r="L25" s="334" t="s">
        <v>235</v>
      </c>
      <c r="M25" s="29" t="s">
        <v>236</v>
      </c>
      <c r="N25" s="23"/>
      <c r="O25" s="186">
        <v>0</v>
      </c>
      <c r="P25" s="23"/>
      <c r="Q25" s="162">
        <v>0</v>
      </c>
      <c r="R25" s="26"/>
      <c r="S25" s="197">
        <v>0</v>
      </c>
      <c r="T25" s="24">
        <v>11</v>
      </c>
      <c r="U25" s="207">
        <v>5</v>
      </c>
      <c r="V25" s="26"/>
      <c r="W25" s="160">
        <v>0</v>
      </c>
      <c r="X25" s="26"/>
      <c r="Y25" s="202">
        <v>0</v>
      </c>
      <c r="Z25" s="59"/>
      <c r="AA25" s="214">
        <v>0</v>
      </c>
      <c r="AB25" s="53"/>
      <c r="AC25" s="219">
        <v>0</v>
      </c>
      <c r="AD25" s="37">
        <f>O25+Q25+S25+U25+W25+Y25+AA25+AC25</f>
        <v>5</v>
      </c>
      <c r="AE25" s="223">
        <f>MAX(O25,W25)</f>
        <v>0</v>
      </c>
      <c r="AF25" s="223">
        <f>MAX(Q25,S25,Y25)</f>
        <v>0</v>
      </c>
      <c r="AG25" s="223">
        <f>MAX(U25,AA25,AC25)</f>
        <v>5</v>
      </c>
      <c r="AH25" s="223">
        <f>MAX(AI25,AL25,AM25)</f>
        <v>0</v>
      </c>
      <c r="AI25" s="37">
        <f>MIN(O25,W25)</f>
        <v>0</v>
      </c>
      <c r="AJ25" s="37">
        <f>MIN(Q25,S25,Y25)</f>
        <v>0</v>
      </c>
      <c r="AK25" s="37">
        <f>MIN(U25,AA25,AC25)</f>
        <v>0</v>
      </c>
      <c r="AL25" s="37">
        <f>Q25+S25+Y25-AF25-AJ25</f>
        <v>0</v>
      </c>
      <c r="AM25" s="37">
        <f>U25+AA25+AC25-AG25-AK25</f>
        <v>0</v>
      </c>
      <c r="AN25" s="139">
        <f>AE25+AF25+AG25+AH25</f>
        <v>5</v>
      </c>
    </row>
    <row r="26" spans="1:40" ht="12.75" customHeight="1">
      <c r="A26" s="264">
        <f>RANK(AN26,AN$8:AN$36,)</f>
        <v>19</v>
      </c>
      <c r="C26" s="141" t="s">
        <v>38</v>
      </c>
      <c r="D26" s="20" t="s">
        <v>35</v>
      </c>
      <c r="E26" s="33" t="s">
        <v>186</v>
      </c>
      <c r="F26" s="33" t="s">
        <v>187</v>
      </c>
      <c r="G26" s="21">
        <v>2011</v>
      </c>
      <c r="H26" s="22" t="s">
        <v>108</v>
      </c>
      <c r="I26" s="22" t="s">
        <v>21</v>
      </c>
      <c r="J26" s="386" t="s">
        <v>38</v>
      </c>
      <c r="K26" s="19" t="s">
        <v>23</v>
      </c>
      <c r="L26" s="335"/>
      <c r="M26" s="31"/>
      <c r="N26" s="25"/>
      <c r="O26" s="186">
        <v>0</v>
      </c>
      <c r="P26" s="24"/>
      <c r="Q26" s="162">
        <v>0</v>
      </c>
      <c r="R26" s="27"/>
      <c r="S26" s="197">
        <v>0</v>
      </c>
      <c r="T26" s="25"/>
      <c r="U26" s="208">
        <v>0</v>
      </c>
      <c r="V26" s="25"/>
      <c r="W26" s="160">
        <v>0</v>
      </c>
      <c r="X26" s="25"/>
      <c r="Y26" s="202">
        <v>0</v>
      </c>
      <c r="Z26" s="59"/>
      <c r="AA26" s="214">
        <v>0</v>
      </c>
      <c r="AB26" s="53"/>
      <c r="AC26" s="219">
        <v>0</v>
      </c>
      <c r="AD26" s="37">
        <f>O26+Q26+S26+U26+W26+Y26+AA26+AC26</f>
        <v>0</v>
      </c>
      <c r="AE26" s="223">
        <f>MAX(O26,W26)</f>
        <v>0</v>
      </c>
      <c r="AF26" s="223">
        <f>MAX(Q26,S26,Y26)</f>
        <v>0</v>
      </c>
      <c r="AG26" s="223">
        <f>MAX(U26,AA26,AC26)</f>
        <v>0</v>
      </c>
      <c r="AH26" s="223">
        <f>MAX(AI26,AL26,AM26)</f>
        <v>0</v>
      </c>
      <c r="AI26" s="37">
        <f>MIN(O26,W26)</f>
        <v>0</v>
      </c>
      <c r="AJ26" s="37">
        <f>MIN(Q26,S26,Y26)</f>
        <v>0</v>
      </c>
      <c r="AK26" s="37">
        <f>MIN(U26,AA26,AC26)</f>
        <v>0</v>
      </c>
      <c r="AL26" s="37">
        <f>Q26+S26+Y26-AF26-AJ26</f>
        <v>0</v>
      </c>
      <c r="AM26" s="37">
        <f>U26+AA26+AC26-AG26-AK26</f>
        <v>0</v>
      </c>
      <c r="AN26" s="139">
        <f>AE26+AF26+AG26+AH26</f>
        <v>0</v>
      </c>
    </row>
    <row r="27" spans="1:40" ht="12.75" customHeight="1">
      <c r="A27" s="264">
        <f>RANK(AN27,AN$8:AN$36,)</f>
        <v>19</v>
      </c>
      <c r="C27" s="141" t="s">
        <v>38</v>
      </c>
      <c r="D27" s="20" t="s">
        <v>35</v>
      </c>
      <c r="E27" s="33" t="s">
        <v>208</v>
      </c>
      <c r="F27" s="33" t="s">
        <v>209</v>
      </c>
      <c r="G27" s="30">
        <v>2012</v>
      </c>
      <c r="H27" s="30" t="s">
        <v>108</v>
      </c>
      <c r="I27" s="30" t="s">
        <v>21</v>
      </c>
      <c r="J27" s="387" t="s">
        <v>38</v>
      </c>
      <c r="K27" s="19" t="s">
        <v>23</v>
      </c>
      <c r="L27" s="335"/>
      <c r="M27" s="31"/>
      <c r="N27" s="25"/>
      <c r="O27" s="186">
        <v>0</v>
      </c>
      <c r="P27" s="24"/>
      <c r="Q27" s="162">
        <v>0</v>
      </c>
      <c r="R27" s="27"/>
      <c r="S27" s="197">
        <v>0</v>
      </c>
      <c r="T27" s="25"/>
      <c r="U27" s="208">
        <v>0</v>
      </c>
      <c r="V27" s="63"/>
      <c r="W27" s="160">
        <v>0</v>
      </c>
      <c r="X27" s="25"/>
      <c r="Y27" s="202">
        <v>0</v>
      </c>
      <c r="Z27" s="59"/>
      <c r="AA27" s="214">
        <v>0</v>
      </c>
      <c r="AB27" s="53"/>
      <c r="AC27" s="219">
        <v>0</v>
      </c>
      <c r="AD27" s="37">
        <f>O27+Q27+S27+U27+W27+Y27+AA27+AC27</f>
        <v>0</v>
      </c>
      <c r="AE27" s="223">
        <f>MAX(O27,W27)</f>
        <v>0</v>
      </c>
      <c r="AF27" s="223">
        <f>MAX(Q27,S27,Y27)</f>
        <v>0</v>
      </c>
      <c r="AG27" s="223">
        <f>MAX(U27,AA27,AC27)</f>
        <v>0</v>
      </c>
      <c r="AH27" s="223">
        <f>MAX(AI27,AL27,AM27)</f>
        <v>0</v>
      </c>
      <c r="AI27" s="37">
        <f>MIN(O27,W27)</f>
        <v>0</v>
      </c>
      <c r="AJ27" s="37">
        <f>MIN(Q27,S27,Y27)</f>
        <v>0</v>
      </c>
      <c r="AK27" s="37">
        <f>MIN(U27,AA27,AC27)</f>
        <v>0</v>
      </c>
      <c r="AL27" s="37">
        <f>Q27+S27+Y27-AF27-AJ27</f>
        <v>0</v>
      </c>
      <c r="AM27" s="37">
        <f>U27+AA27+AC27-AG27-AK27</f>
        <v>0</v>
      </c>
      <c r="AN27" s="139">
        <f>AE27+AF27+AG27+AH27</f>
        <v>0</v>
      </c>
    </row>
    <row r="28" spans="1:40" ht="12.75" customHeight="1">
      <c r="A28" s="264">
        <f>RANK(AN28,AN$8:AN$36,)</f>
        <v>19</v>
      </c>
      <c r="C28" s="141" t="s">
        <v>38</v>
      </c>
      <c r="D28" s="20" t="s">
        <v>35</v>
      </c>
      <c r="E28" s="33" t="s">
        <v>171</v>
      </c>
      <c r="F28" s="33" t="s">
        <v>210</v>
      </c>
      <c r="G28" s="30">
        <v>2012</v>
      </c>
      <c r="H28" s="30" t="s">
        <v>108</v>
      </c>
      <c r="I28" s="30" t="s">
        <v>21</v>
      </c>
      <c r="J28" s="387" t="s">
        <v>38</v>
      </c>
      <c r="K28" s="19" t="s">
        <v>23</v>
      </c>
      <c r="L28" s="335"/>
      <c r="M28" s="31"/>
      <c r="N28" s="25"/>
      <c r="O28" s="186">
        <v>0</v>
      </c>
      <c r="P28" s="24"/>
      <c r="Q28" s="162">
        <v>0</v>
      </c>
      <c r="R28" s="27"/>
      <c r="S28" s="197">
        <v>0</v>
      </c>
      <c r="T28" s="25"/>
      <c r="U28" s="208">
        <v>0</v>
      </c>
      <c r="V28" s="63"/>
      <c r="W28" s="160">
        <v>0</v>
      </c>
      <c r="X28" s="25"/>
      <c r="Y28" s="202">
        <v>0</v>
      </c>
      <c r="Z28" s="59"/>
      <c r="AA28" s="214">
        <v>0</v>
      </c>
      <c r="AB28" s="53"/>
      <c r="AC28" s="219">
        <v>0</v>
      </c>
      <c r="AD28" s="37">
        <f>O28+Q28+S28+U28+W28+Y28+AA28+AC28</f>
        <v>0</v>
      </c>
      <c r="AE28" s="223">
        <f>MAX(O28,W28)</f>
        <v>0</v>
      </c>
      <c r="AF28" s="223">
        <f>MAX(Q28,S28,Y28)</f>
        <v>0</v>
      </c>
      <c r="AG28" s="223">
        <f>MAX(U28,AA28,AC28)</f>
        <v>0</v>
      </c>
      <c r="AH28" s="223">
        <f>MAX(AI28,AL28,AM28)</f>
        <v>0</v>
      </c>
      <c r="AI28" s="37">
        <f>MIN(O28,W28)</f>
        <v>0</v>
      </c>
      <c r="AJ28" s="37">
        <f>MIN(Q28,S28,Y28)</f>
        <v>0</v>
      </c>
      <c r="AK28" s="37">
        <f>MIN(U28,AA28,AC28)</f>
        <v>0</v>
      </c>
      <c r="AL28" s="37">
        <f>Q28+S28+Y28-AF28-AJ28</f>
        <v>0</v>
      </c>
      <c r="AM28" s="37">
        <f>U28+AA28+AC28-AG28-AK28</f>
        <v>0</v>
      </c>
      <c r="AN28" s="139">
        <f>AE28+AF28+AG28+AH28</f>
        <v>0</v>
      </c>
    </row>
    <row r="29" spans="1:40" ht="12.75" customHeight="1">
      <c r="A29" s="264">
        <f>RANK(AN29,AN$8:AN$36,)</f>
        <v>19</v>
      </c>
      <c r="C29" s="141" t="s">
        <v>38</v>
      </c>
      <c r="D29" s="20" t="s">
        <v>35</v>
      </c>
      <c r="E29" s="32" t="s">
        <v>171</v>
      </c>
      <c r="F29" s="32" t="s">
        <v>225</v>
      </c>
      <c r="G29" s="29">
        <v>2010</v>
      </c>
      <c r="H29" s="29" t="s">
        <v>108</v>
      </c>
      <c r="I29" s="29" t="s">
        <v>21</v>
      </c>
      <c r="J29" s="379" t="s">
        <v>38</v>
      </c>
      <c r="K29" s="19" t="s">
        <v>23</v>
      </c>
      <c r="L29" s="336"/>
      <c r="M29" s="30"/>
      <c r="N29" s="26"/>
      <c r="O29" s="186">
        <v>0</v>
      </c>
      <c r="P29" s="26"/>
      <c r="Q29" s="162">
        <v>0</v>
      </c>
      <c r="R29" s="27"/>
      <c r="S29" s="197">
        <v>0</v>
      </c>
      <c r="T29" s="62"/>
      <c r="U29" s="208">
        <v>0</v>
      </c>
      <c r="V29" s="26"/>
      <c r="W29" s="160">
        <v>0</v>
      </c>
      <c r="X29" s="26"/>
      <c r="Y29" s="202">
        <v>0</v>
      </c>
      <c r="Z29" s="59"/>
      <c r="AA29" s="214">
        <v>0</v>
      </c>
      <c r="AB29" s="53"/>
      <c r="AC29" s="219">
        <v>0</v>
      </c>
      <c r="AD29" s="37">
        <f>O29+Q29+S29+U29+W29+Y29+AA29+AC29</f>
        <v>0</v>
      </c>
      <c r="AE29" s="223">
        <f>MAX(O29,W29)</f>
        <v>0</v>
      </c>
      <c r="AF29" s="223">
        <f>MAX(Q29,S29,Y29)</f>
        <v>0</v>
      </c>
      <c r="AG29" s="223">
        <f>MAX(U29,AA29,AC29)</f>
        <v>0</v>
      </c>
      <c r="AH29" s="223">
        <f>MAX(AI29,AL29,AM29)</f>
        <v>0</v>
      </c>
      <c r="AI29" s="37">
        <f>MIN(O29,W29)</f>
        <v>0</v>
      </c>
      <c r="AJ29" s="37">
        <f>MIN(Q29,S29,Y29)</f>
        <v>0</v>
      </c>
      <c r="AK29" s="37">
        <f>MIN(U29,AA29,AC29)</f>
        <v>0</v>
      </c>
      <c r="AL29" s="37">
        <f>Q29+S29+Y29-AF29-AJ29</f>
        <v>0</v>
      </c>
      <c r="AM29" s="37">
        <f>U29+AA29+AC29-AG29-AK29</f>
        <v>0</v>
      </c>
      <c r="AN29" s="139">
        <f>AE29+AF29+AG29+AH29</f>
        <v>0</v>
      </c>
    </row>
    <row r="30" spans="1:40" ht="12.75" customHeight="1">
      <c r="A30" s="264">
        <f>RANK(AN30,AN$8:AN$36,)</f>
        <v>19</v>
      </c>
      <c r="C30" s="141" t="s">
        <v>38</v>
      </c>
      <c r="D30" s="20" t="s">
        <v>35</v>
      </c>
      <c r="E30" s="32" t="s">
        <v>227</v>
      </c>
      <c r="F30" s="32" t="s">
        <v>228</v>
      </c>
      <c r="G30" s="29">
        <v>2011</v>
      </c>
      <c r="H30" s="29" t="s">
        <v>108</v>
      </c>
      <c r="I30" s="29" t="s">
        <v>21</v>
      </c>
      <c r="J30" s="379" t="s">
        <v>38</v>
      </c>
      <c r="K30" s="19" t="s">
        <v>23</v>
      </c>
      <c r="L30" s="334" t="s">
        <v>229</v>
      </c>
      <c r="M30" s="30"/>
      <c r="N30" s="26"/>
      <c r="O30" s="186">
        <v>0</v>
      </c>
      <c r="P30" s="26"/>
      <c r="Q30" s="162">
        <v>0</v>
      </c>
      <c r="R30" s="27"/>
      <c r="S30" s="197">
        <v>0</v>
      </c>
      <c r="T30" s="62"/>
      <c r="U30" s="208">
        <v>0</v>
      </c>
      <c r="V30" s="26"/>
      <c r="W30" s="160">
        <v>0</v>
      </c>
      <c r="X30" s="26"/>
      <c r="Y30" s="202">
        <v>0</v>
      </c>
      <c r="Z30" s="59"/>
      <c r="AA30" s="214">
        <v>0</v>
      </c>
      <c r="AB30" s="53"/>
      <c r="AC30" s="219">
        <v>0</v>
      </c>
      <c r="AD30" s="37">
        <f>O30+Q30+S30+U30+W30+Y30+AA30+AC30</f>
        <v>0</v>
      </c>
      <c r="AE30" s="223">
        <f>MAX(O30,W30)</f>
        <v>0</v>
      </c>
      <c r="AF30" s="223">
        <f>MAX(Q30,S30,Y30)</f>
        <v>0</v>
      </c>
      <c r="AG30" s="223">
        <f>MAX(U30,AA30,AC30)</f>
        <v>0</v>
      </c>
      <c r="AH30" s="223">
        <f>MAX(AI30,AL30,AM30)</f>
        <v>0</v>
      </c>
      <c r="AI30" s="37">
        <f>MIN(O30,W30)</f>
        <v>0</v>
      </c>
      <c r="AJ30" s="37">
        <f>MIN(Q30,S30,Y30)</f>
        <v>0</v>
      </c>
      <c r="AK30" s="37">
        <f>MIN(U30,AA30,AC30)</f>
        <v>0</v>
      </c>
      <c r="AL30" s="37">
        <f>Q30+S30+Y30-AF30-AJ30</f>
        <v>0</v>
      </c>
      <c r="AM30" s="37">
        <f>U30+AA30+AC30-AG30-AK30</f>
        <v>0</v>
      </c>
      <c r="AN30" s="139">
        <f>AE30+AF30+AG30+AH30</f>
        <v>0</v>
      </c>
    </row>
    <row r="31" spans="1:40" ht="12.75" customHeight="1">
      <c r="A31" s="264">
        <f>RANK(AN31,AN$8:AN$36,)</f>
        <v>19</v>
      </c>
      <c r="C31" s="141" t="s">
        <v>38</v>
      </c>
      <c r="D31" s="20" t="s">
        <v>35</v>
      </c>
      <c r="E31" s="29" t="s">
        <v>282</v>
      </c>
      <c r="F31" s="29" t="s">
        <v>283</v>
      </c>
      <c r="G31" s="29">
        <v>2012</v>
      </c>
      <c r="H31" s="29" t="s">
        <v>108</v>
      </c>
      <c r="I31" s="29" t="s">
        <v>21</v>
      </c>
      <c r="J31" s="379" t="s">
        <v>38</v>
      </c>
      <c r="K31" s="19" t="s">
        <v>23</v>
      </c>
      <c r="L31" s="334" t="s">
        <v>287</v>
      </c>
      <c r="M31" s="29" t="s">
        <v>288</v>
      </c>
      <c r="N31" s="26"/>
      <c r="O31" s="186">
        <v>0</v>
      </c>
      <c r="P31" s="26"/>
      <c r="Q31" s="162">
        <v>0</v>
      </c>
      <c r="R31" s="28"/>
      <c r="S31" s="197">
        <v>0</v>
      </c>
      <c r="T31" s="64"/>
      <c r="U31" s="208">
        <v>0</v>
      </c>
      <c r="V31" s="26"/>
      <c r="W31" s="160">
        <v>0</v>
      </c>
      <c r="X31" s="27"/>
      <c r="Y31" s="202">
        <v>0</v>
      </c>
      <c r="Z31" s="59"/>
      <c r="AA31" s="214">
        <v>0</v>
      </c>
      <c r="AB31" s="53"/>
      <c r="AC31" s="219">
        <v>0</v>
      </c>
      <c r="AD31" s="37">
        <f>O31+Q31+S31+U31+W31+Y31+AA31+AC31</f>
        <v>0</v>
      </c>
      <c r="AE31" s="223">
        <f>MAX(O31,W31)</f>
        <v>0</v>
      </c>
      <c r="AF31" s="223">
        <f>MAX(Q31,S31,Y31)</f>
        <v>0</v>
      </c>
      <c r="AG31" s="223">
        <f>MAX(U31,AA31,AC31)</f>
        <v>0</v>
      </c>
      <c r="AH31" s="223">
        <f>MAX(AI31,AL31,AM31)</f>
        <v>0</v>
      </c>
      <c r="AI31" s="37">
        <f>MIN(O31,W31)</f>
        <v>0</v>
      </c>
      <c r="AJ31" s="37">
        <f>MIN(Q31,S31,Y31)</f>
        <v>0</v>
      </c>
      <c r="AK31" s="37">
        <f>MIN(U31,AA31,AC31)</f>
        <v>0</v>
      </c>
      <c r="AL31" s="37">
        <f>Q31+S31+Y31-AF31-AJ31</f>
        <v>0</v>
      </c>
      <c r="AM31" s="37">
        <f>U31+AA31+AC31-AG31-AK31</f>
        <v>0</v>
      </c>
      <c r="AN31" s="139">
        <f>AE31+AF31+AG31+AH31</f>
        <v>0</v>
      </c>
    </row>
    <row r="32" spans="1:40" ht="12.75" customHeight="1">
      <c r="A32" s="264">
        <f>RANK(AN32,AN$8:AN$36,)</f>
        <v>19</v>
      </c>
      <c r="C32" s="141" t="s">
        <v>38</v>
      </c>
      <c r="D32" s="20" t="s">
        <v>35</v>
      </c>
      <c r="E32" s="29" t="s">
        <v>284</v>
      </c>
      <c r="F32" s="29" t="s">
        <v>285</v>
      </c>
      <c r="G32" s="29">
        <v>2013</v>
      </c>
      <c r="H32" s="29" t="s">
        <v>108</v>
      </c>
      <c r="I32" s="29" t="s">
        <v>21</v>
      </c>
      <c r="J32" s="379" t="s">
        <v>38</v>
      </c>
      <c r="K32" s="19" t="s">
        <v>23</v>
      </c>
      <c r="L32" s="334"/>
      <c r="M32" s="29"/>
      <c r="N32" s="26"/>
      <c r="O32" s="186">
        <v>0</v>
      </c>
      <c r="P32" s="26"/>
      <c r="Q32" s="162">
        <v>0</v>
      </c>
      <c r="R32" s="28"/>
      <c r="S32" s="197">
        <v>0</v>
      </c>
      <c r="T32" s="64"/>
      <c r="U32" s="208">
        <v>0</v>
      </c>
      <c r="V32" s="26"/>
      <c r="W32" s="160">
        <v>0</v>
      </c>
      <c r="X32" s="27"/>
      <c r="Y32" s="202">
        <v>0</v>
      </c>
      <c r="Z32" s="59"/>
      <c r="AA32" s="214">
        <v>0</v>
      </c>
      <c r="AB32" s="53"/>
      <c r="AC32" s="219">
        <v>0</v>
      </c>
      <c r="AD32" s="37">
        <f>O32+Q32+S32+U32+W32+Y32+AA32+AC32</f>
        <v>0</v>
      </c>
      <c r="AE32" s="223">
        <f>MAX(O32,W32)</f>
        <v>0</v>
      </c>
      <c r="AF32" s="223">
        <f>MAX(Q32,S32,Y32)</f>
        <v>0</v>
      </c>
      <c r="AG32" s="223">
        <f>MAX(U32,AA32,AC32)</f>
        <v>0</v>
      </c>
      <c r="AH32" s="223">
        <f>MAX(AI32,AL32,AM32)</f>
        <v>0</v>
      </c>
      <c r="AI32" s="37">
        <f>MIN(O32,W32)</f>
        <v>0</v>
      </c>
      <c r="AJ32" s="37">
        <f>MIN(Q32,S32,Y32)</f>
        <v>0</v>
      </c>
      <c r="AK32" s="37">
        <f>MIN(U32,AA32,AC32)</f>
        <v>0</v>
      </c>
      <c r="AL32" s="37">
        <f>Q32+S32+Y32-AF32-AJ32</f>
        <v>0</v>
      </c>
      <c r="AM32" s="37">
        <f>U32+AA32+AC32-AG32-AK32</f>
        <v>0</v>
      </c>
      <c r="AN32" s="139">
        <f>AE32+AF32+AG32+AH32</f>
        <v>0</v>
      </c>
    </row>
    <row r="33" spans="1:40" ht="12.75" customHeight="1">
      <c r="A33" s="264">
        <f>RANK(AN33,AN$8:AN$36,)</f>
        <v>19</v>
      </c>
      <c r="C33" s="141" t="s">
        <v>38</v>
      </c>
      <c r="D33" s="20" t="s">
        <v>35</v>
      </c>
      <c r="E33" s="105" t="s">
        <v>318</v>
      </c>
      <c r="F33" s="105" t="s">
        <v>319</v>
      </c>
      <c r="G33" s="105">
        <v>2012</v>
      </c>
      <c r="H33" s="105" t="s">
        <v>108</v>
      </c>
      <c r="I33" s="105" t="s">
        <v>21</v>
      </c>
      <c r="J33" s="379" t="s">
        <v>38</v>
      </c>
      <c r="K33" s="19" t="s">
        <v>23</v>
      </c>
      <c r="L33" s="337" t="s">
        <v>91</v>
      </c>
      <c r="M33" s="29"/>
      <c r="N33" s="26"/>
      <c r="O33" s="186">
        <v>0</v>
      </c>
      <c r="P33" s="26"/>
      <c r="Q33" s="162">
        <v>0</v>
      </c>
      <c r="R33" s="28"/>
      <c r="S33" s="197">
        <v>0</v>
      </c>
      <c r="T33" s="64"/>
      <c r="U33" s="208">
        <v>0</v>
      </c>
      <c r="V33" s="26"/>
      <c r="W33" s="160">
        <v>0</v>
      </c>
      <c r="X33" s="28"/>
      <c r="Y33" s="202">
        <v>0</v>
      </c>
      <c r="Z33" s="27"/>
      <c r="AA33" s="214">
        <v>0</v>
      </c>
      <c r="AB33" s="53"/>
      <c r="AC33" s="219">
        <v>0</v>
      </c>
      <c r="AD33" s="37">
        <f>O33+Q33+S33+U33+W33+Y33+AA33+AC33</f>
        <v>0</v>
      </c>
      <c r="AE33" s="223">
        <f>MAX(O33,W33)</f>
        <v>0</v>
      </c>
      <c r="AF33" s="223">
        <f>MAX(Q33,S33,Y33)</f>
        <v>0</v>
      </c>
      <c r="AG33" s="223">
        <f>MAX(U33,AA33,AC33)</f>
        <v>0</v>
      </c>
      <c r="AH33" s="223">
        <f>MAX(AI33,AL33,AM33)</f>
        <v>0</v>
      </c>
      <c r="AI33" s="37">
        <f>MIN(O33,W33)</f>
        <v>0</v>
      </c>
      <c r="AJ33" s="37">
        <f>MIN(Q33,S33,Y33)</f>
        <v>0</v>
      </c>
      <c r="AK33" s="37">
        <f>MIN(U33,AA33,AC33)</f>
        <v>0</v>
      </c>
      <c r="AL33" s="37">
        <f>Q33+S33+Y33-AF33-AJ33</f>
        <v>0</v>
      </c>
      <c r="AM33" s="37">
        <f>U33+AA33+AC33-AG33-AK33</f>
        <v>0</v>
      </c>
      <c r="AN33" s="139">
        <f>AE33+AF33+AG33+AH33</f>
        <v>0</v>
      </c>
    </row>
    <row r="34" spans="1:40" ht="12.75" customHeight="1">
      <c r="A34" s="264">
        <f>RANK(AN34,AN$8:AN$36,)</f>
        <v>19</v>
      </c>
      <c r="C34" s="141" t="s">
        <v>38</v>
      </c>
      <c r="D34" s="20" t="s">
        <v>35</v>
      </c>
      <c r="E34" s="32" t="s">
        <v>284</v>
      </c>
      <c r="F34" s="32" t="s">
        <v>321</v>
      </c>
      <c r="G34" s="32">
        <v>2011</v>
      </c>
      <c r="H34" s="32" t="s">
        <v>108</v>
      </c>
      <c r="I34" s="32" t="s">
        <v>21</v>
      </c>
      <c r="J34" s="379" t="s">
        <v>38</v>
      </c>
      <c r="K34" s="19" t="s">
        <v>23</v>
      </c>
      <c r="L34" s="337" t="s">
        <v>65</v>
      </c>
      <c r="M34" s="68"/>
      <c r="N34" s="26"/>
      <c r="O34" s="186">
        <v>0</v>
      </c>
      <c r="P34" s="26"/>
      <c r="Q34" s="162">
        <v>0</v>
      </c>
      <c r="R34" s="28"/>
      <c r="S34" s="197">
        <v>0</v>
      </c>
      <c r="T34" s="64"/>
      <c r="U34" s="208">
        <v>0</v>
      </c>
      <c r="V34" s="26"/>
      <c r="W34" s="160">
        <v>0</v>
      </c>
      <c r="X34" s="28"/>
      <c r="Y34" s="202">
        <v>0</v>
      </c>
      <c r="Z34" s="27"/>
      <c r="AA34" s="214">
        <v>0</v>
      </c>
      <c r="AB34" s="53"/>
      <c r="AC34" s="219">
        <v>0</v>
      </c>
      <c r="AD34" s="37">
        <f>O34+Q34+S34+U34+W34+Y34+AA34+AC34</f>
        <v>0</v>
      </c>
      <c r="AE34" s="223">
        <f>MAX(O34,W34)</f>
        <v>0</v>
      </c>
      <c r="AF34" s="223">
        <f>MAX(Q34,S34,Y34)</f>
        <v>0</v>
      </c>
      <c r="AG34" s="223">
        <f>MAX(U34,AA34,AC34)</f>
        <v>0</v>
      </c>
      <c r="AH34" s="223">
        <f>MAX(AI34,AL34,AM34)</f>
        <v>0</v>
      </c>
      <c r="AI34" s="37">
        <f>MIN(O34,W34)</f>
        <v>0</v>
      </c>
      <c r="AJ34" s="37">
        <f>MIN(Q34,S34,Y34)</f>
        <v>0</v>
      </c>
      <c r="AK34" s="37">
        <f>MIN(U34,AA34,AC34)</f>
        <v>0</v>
      </c>
      <c r="AL34" s="37">
        <f>Q34+S34+Y34-AF34-AJ34</f>
        <v>0</v>
      </c>
      <c r="AM34" s="37">
        <f>U34+AA34+AC34-AG34-AK34</f>
        <v>0</v>
      </c>
      <c r="AN34" s="139">
        <f>AE34+AF34+AG34+AH34</f>
        <v>0</v>
      </c>
    </row>
    <row r="35" spans="1:40" ht="12.75" customHeight="1">
      <c r="A35" s="264">
        <f>RANK(AN35,AN$8:AN$36,)</f>
        <v>19</v>
      </c>
      <c r="C35" s="141" t="s">
        <v>38</v>
      </c>
      <c r="D35" s="20" t="s">
        <v>35</v>
      </c>
      <c r="E35" s="32" t="s">
        <v>322</v>
      </c>
      <c r="F35" s="32" t="s">
        <v>323</v>
      </c>
      <c r="G35" s="32">
        <v>2010</v>
      </c>
      <c r="H35" s="32" t="s">
        <v>108</v>
      </c>
      <c r="I35" s="32" t="s">
        <v>21</v>
      </c>
      <c r="J35" s="379" t="s">
        <v>38</v>
      </c>
      <c r="K35" s="19" t="s">
        <v>23</v>
      </c>
      <c r="L35" s="326" t="s">
        <v>305</v>
      </c>
      <c r="M35" s="32"/>
      <c r="N35" s="26"/>
      <c r="O35" s="186">
        <v>0</v>
      </c>
      <c r="P35" s="26"/>
      <c r="Q35" s="162">
        <v>0</v>
      </c>
      <c r="R35" s="28"/>
      <c r="S35" s="197">
        <v>0</v>
      </c>
      <c r="T35" s="64"/>
      <c r="U35" s="208">
        <v>0</v>
      </c>
      <c r="V35" s="26"/>
      <c r="W35" s="160">
        <v>0</v>
      </c>
      <c r="X35" s="28"/>
      <c r="Y35" s="202">
        <v>0</v>
      </c>
      <c r="Z35" s="27"/>
      <c r="AA35" s="214">
        <v>0</v>
      </c>
      <c r="AB35" s="328"/>
      <c r="AC35" s="219">
        <v>0</v>
      </c>
      <c r="AD35" s="37">
        <f>O35+Q35+S35+U35+W35+Y35+AA35+AC35</f>
        <v>0</v>
      </c>
      <c r="AE35" s="223">
        <f>MAX(O35,W35)</f>
        <v>0</v>
      </c>
      <c r="AF35" s="223">
        <f>MAX(Q35,S35,Y35)</f>
        <v>0</v>
      </c>
      <c r="AG35" s="223">
        <f>MAX(U35,AA35,AC35)</f>
        <v>0</v>
      </c>
      <c r="AH35" s="223">
        <f>MAX(AI35,AL35,AM35)</f>
        <v>0</v>
      </c>
      <c r="AI35" s="37">
        <f>MIN(O35,W35)</f>
        <v>0</v>
      </c>
      <c r="AJ35" s="37">
        <f>MIN(Q35,S35,Y35)</f>
        <v>0</v>
      </c>
      <c r="AK35" s="37">
        <f>MIN(U35,AA35,AC35)</f>
        <v>0</v>
      </c>
      <c r="AL35" s="37">
        <f>Q35+S35+Y35-AF35-AJ35</f>
        <v>0</v>
      </c>
      <c r="AM35" s="37">
        <f>U35+AA35+AC35-AG35-AK35</f>
        <v>0</v>
      </c>
      <c r="AN35" s="139">
        <f>AE35+AF35+AG35+AH35</f>
        <v>0</v>
      </c>
    </row>
    <row r="36" spans="1:40" ht="12.75" customHeight="1">
      <c r="A36" s="264">
        <f>RANK(AN36,AN$8:AN$36,)</f>
        <v>19</v>
      </c>
      <c r="C36" s="141" t="s">
        <v>38</v>
      </c>
      <c r="D36" s="20" t="s">
        <v>35</v>
      </c>
      <c r="E36" s="29" t="s">
        <v>122</v>
      </c>
      <c r="F36" s="29" t="s">
        <v>286</v>
      </c>
      <c r="G36" s="29">
        <v>2011</v>
      </c>
      <c r="H36" s="29" t="s">
        <v>108</v>
      </c>
      <c r="I36" s="29" t="s">
        <v>21</v>
      </c>
      <c r="J36" s="379" t="s">
        <v>38</v>
      </c>
      <c r="K36" s="19" t="s">
        <v>23</v>
      </c>
      <c r="L36" s="334"/>
      <c r="M36" s="29"/>
      <c r="N36" s="26"/>
      <c r="O36" s="186">
        <v>0</v>
      </c>
      <c r="P36" s="26"/>
      <c r="Q36" s="162">
        <v>0</v>
      </c>
      <c r="R36" s="28"/>
      <c r="S36" s="197">
        <v>0</v>
      </c>
      <c r="T36" s="64"/>
      <c r="U36" s="208">
        <v>0</v>
      </c>
      <c r="V36" s="26"/>
      <c r="W36" s="160">
        <v>0</v>
      </c>
      <c r="X36" s="27"/>
      <c r="Y36" s="202">
        <v>0</v>
      </c>
      <c r="Z36" s="59"/>
      <c r="AA36" s="214">
        <v>0</v>
      </c>
      <c r="AB36" s="328"/>
      <c r="AC36" s="219">
        <v>0</v>
      </c>
      <c r="AD36" s="37">
        <f>O36+Q36+S36+U36+W36+Y36+AA36+AC36</f>
        <v>0</v>
      </c>
      <c r="AE36" s="223">
        <f>MAX(O36,W36)</f>
        <v>0</v>
      </c>
      <c r="AF36" s="223">
        <f>MAX(Q36,S36,Y36)</f>
        <v>0</v>
      </c>
      <c r="AG36" s="223">
        <f>MAX(U36,AA36,AC36)</f>
        <v>0</v>
      </c>
      <c r="AH36" s="223">
        <f>MAX(AI36,AL36,AM36)</f>
        <v>0</v>
      </c>
      <c r="AI36" s="37">
        <f>MIN(O36,W36)</f>
        <v>0</v>
      </c>
      <c r="AJ36" s="37">
        <f>MIN(Q36,S36,Y36)</f>
        <v>0</v>
      </c>
      <c r="AK36" s="37">
        <f>MIN(U36,AA36,AC36)</f>
        <v>0</v>
      </c>
      <c r="AL36" s="37">
        <f>Q36+S36+Y36-AF36-AJ36</f>
        <v>0</v>
      </c>
      <c r="AM36" s="37">
        <f>U36+AA36+AC36-AG36-AK36</f>
        <v>0</v>
      </c>
      <c r="AN36" s="139">
        <f>AE36+AF36+AG36+AH36</f>
        <v>0</v>
      </c>
    </row>
    <row r="37" spans="3:40" ht="35.25" customHeight="1">
      <c r="C37" s="290" t="s">
        <v>333</v>
      </c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312"/>
      <c r="V37" s="290"/>
      <c r="W37" s="290"/>
      <c r="X37" s="290"/>
      <c r="Y37" s="290"/>
      <c r="Z37" s="290"/>
      <c r="AA37" s="312"/>
      <c r="AB37" s="290"/>
      <c r="AC37" s="312"/>
      <c r="AD37" s="290"/>
      <c r="AE37" s="313"/>
      <c r="AF37" s="313"/>
      <c r="AG37" s="313"/>
      <c r="AH37" s="313"/>
      <c r="AI37" s="290"/>
      <c r="AJ37" s="290"/>
      <c r="AK37" s="290"/>
      <c r="AL37" s="290"/>
      <c r="AM37" s="290"/>
      <c r="AN37" s="290"/>
    </row>
    <row r="38" spans="1:40" ht="12.75" customHeight="1">
      <c r="A38" s="264">
        <f>RANK(AN38,AN$38:AN$65,)</f>
        <v>1</v>
      </c>
      <c r="C38" s="145">
        <v>1</v>
      </c>
      <c r="D38" s="18">
        <v>13308</v>
      </c>
      <c r="E38" s="393" t="s">
        <v>126</v>
      </c>
      <c r="F38" s="393" t="s">
        <v>127</v>
      </c>
      <c r="G38" s="18">
        <v>2009</v>
      </c>
      <c r="H38" s="18" t="s">
        <v>108</v>
      </c>
      <c r="I38" s="18" t="s">
        <v>44</v>
      </c>
      <c r="J38" s="376" t="s">
        <v>22</v>
      </c>
      <c r="K38" s="18" t="s">
        <v>23</v>
      </c>
      <c r="L38" s="333" t="s">
        <v>128</v>
      </c>
      <c r="M38" s="18"/>
      <c r="N38" s="39">
        <v>2</v>
      </c>
      <c r="O38" s="188">
        <v>21</v>
      </c>
      <c r="P38" s="39">
        <v>3</v>
      </c>
      <c r="Q38" s="178">
        <v>32</v>
      </c>
      <c r="R38" s="39">
        <v>2</v>
      </c>
      <c r="S38" s="198">
        <v>60</v>
      </c>
      <c r="T38" s="39">
        <v>1</v>
      </c>
      <c r="U38" s="209">
        <v>25</v>
      </c>
      <c r="V38" s="39">
        <v>1</v>
      </c>
      <c r="W38" s="177">
        <v>75</v>
      </c>
      <c r="X38" s="39">
        <v>1</v>
      </c>
      <c r="Y38" s="203">
        <v>25</v>
      </c>
      <c r="Z38" s="37">
        <v>1</v>
      </c>
      <c r="AA38" s="214">
        <v>75</v>
      </c>
      <c r="AB38" s="11">
        <v>1</v>
      </c>
      <c r="AC38" s="219">
        <v>50</v>
      </c>
      <c r="AD38" s="37">
        <f>O38+Q38+S38+U38+W38+Y38+AA38+AC38</f>
        <v>363</v>
      </c>
      <c r="AE38" s="223">
        <f>MAX(O38,W38)</f>
        <v>75</v>
      </c>
      <c r="AF38" s="223">
        <f>MAX(Q38,S38,Y38)</f>
        <v>60</v>
      </c>
      <c r="AG38" s="223">
        <f>MAX(U38,AA38,AC38)</f>
        <v>75</v>
      </c>
      <c r="AH38" s="223">
        <f>MAX(AI38,AL38,AM38)</f>
        <v>50</v>
      </c>
      <c r="AI38" s="37">
        <f>MIN(O38,W38)</f>
        <v>21</v>
      </c>
      <c r="AJ38" s="37">
        <f>MIN(Q38,S38,Y38)</f>
        <v>25</v>
      </c>
      <c r="AK38" s="37">
        <f>MIN(U38,AA38,AC38)</f>
        <v>25</v>
      </c>
      <c r="AL38" s="37">
        <f>Q38+S38+Y38-AF38-AJ38</f>
        <v>32</v>
      </c>
      <c r="AM38" s="37">
        <f>U38+AA38+AC38-AG38-AK38</f>
        <v>50</v>
      </c>
      <c r="AN38" s="139">
        <f>AE38+AF38+AG38+AH38</f>
        <v>260</v>
      </c>
    </row>
    <row r="39" spans="1:40" ht="12.75" customHeight="1">
      <c r="A39" s="264">
        <f>RANK(AN39,AN$38:AN$65,)</f>
        <v>2</v>
      </c>
      <c r="C39" s="145">
        <v>2</v>
      </c>
      <c r="D39" s="18">
        <v>14072</v>
      </c>
      <c r="E39" s="393" t="s">
        <v>118</v>
      </c>
      <c r="F39" s="393" t="s">
        <v>124</v>
      </c>
      <c r="G39" s="18">
        <v>2009</v>
      </c>
      <c r="H39" s="18" t="s">
        <v>108</v>
      </c>
      <c r="I39" s="18" t="s">
        <v>44</v>
      </c>
      <c r="J39" s="376" t="s">
        <v>22</v>
      </c>
      <c r="K39" s="18" t="s">
        <v>23</v>
      </c>
      <c r="L39" s="333"/>
      <c r="M39" s="18" t="s">
        <v>125</v>
      </c>
      <c r="N39" s="39"/>
      <c r="O39" s="186">
        <v>0</v>
      </c>
      <c r="P39" s="39">
        <v>2</v>
      </c>
      <c r="Q39" s="178">
        <v>40</v>
      </c>
      <c r="R39" s="39">
        <v>1</v>
      </c>
      <c r="S39" s="198">
        <v>75</v>
      </c>
      <c r="T39" s="39">
        <v>3</v>
      </c>
      <c r="U39" s="209">
        <v>18</v>
      </c>
      <c r="V39" s="24">
        <v>4</v>
      </c>
      <c r="W39" s="191">
        <v>40</v>
      </c>
      <c r="X39" s="21"/>
      <c r="Y39" s="202">
        <v>0</v>
      </c>
      <c r="Z39" s="54">
        <v>2</v>
      </c>
      <c r="AA39" s="214">
        <v>60</v>
      </c>
      <c r="AB39" s="53"/>
      <c r="AC39" s="219">
        <v>0</v>
      </c>
      <c r="AD39" s="37">
        <f>O39+Q39+S39+U39+W39+Y39+AA39+AC39</f>
        <v>233</v>
      </c>
      <c r="AE39" s="223">
        <f>MAX(O39,W39)</f>
        <v>40</v>
      </c>
      <c r="AF39" s="223">
        <f>MAX(Q39,S39,Y39)</f>
        <v>75</v>
      </c>
      <c r="AG39" s="223">
        <f>MAX(U39,AA39,AC39)</f>
        <v>60</v>
      </c>
      <c r="AH39" s="223">
        <f>MAX(AI39,AL39,AM39)</f>
        <v>40</v>
      </c>
      <c r="AI39" s="37">
        <f>MIN(O39,W39)</f>
        <v>0</v>
      </c>
      <c r="AJ39" s="37">
        <f>MIN(Q39,S39,Y39)</f>
        <v>0</v>
      </c>
      <c r="AK39" s="37">
        <f>MIN(U39,AA39,AC39)</f>
        <v>0</v>
      </c>
      <c r="AL39" s="37">
        <f>Q39+S39+Y39-AF39-AJ39</f>
        <v>40</v>
      </c>
      <c r="AM39" s="37">
        <f>U39+AA39+AC39-AG39-AK39</f>
        <v>18</v>
      </c>
      <c r="AN39" s="139">
        <f>AE39+AF39+AG39+AH39</f>
        <v>215</v>
      </c>
    </row>
    <row r="40" spans="1:40" ht="12.75" customHeight="1">
      <c r="A40" s="264">
        <f>RANK(AN40,AN$38:AN$65,)</f>
        <v>3</v>
      </c>
      <c r="C40" s="145">
        <v>3</v>
      </c>
      <c r="D40" s="18">
        <v>13504</v>
      </c>
      <c r="E40" s="393" t="s">
        <v>129</v>
      </c>
      <c r="F40" s="393" t="s">
        <v>130</v>
      </c>
      <c r="G40" s="18">
        <v>2008</v>
      </c>
      <c r="H40" s="18" t="s">
        <v>108</v>
      </c>
      <c r="I40" s="18" t="s">
        <v>44</v>
      </c>
      <c r="J40" s="376" t="s">
        <v>22</v>
      </c>
      <c r="K40" s="18" t="s">
        <v>23</v>
      </c>
      <c r="L40" s="333" t="s">
        <v>131</v>
      </c>
      <c r="M40" s="18" t="s">
        <v>132</v>
      </c>
      <c r="N40" s="39">
        <v>1</v>
      </c>
      <c r="O40" s="188">
        <v>25</v>
      </c>
      <c r="P40" s="39">
        <v>1</v>
      </c>
      <c r="Q40" s="178">
        <v>50</v>
      </c>
      <c r="R40" s="39">
        <v>5</v>
      </c>
      <c r="S40" s="198">
        <v>35</v>
      </c>
      <c r="T40" s="39">
        <v>5</v>
      </c>
      <c r="U40" s="209">
        <v>14</v>
      </c>
      <c r="V40" s="39">
        <v>2</v>
      </c>
      <c r="W40" s="177">
        <v>60</v>
      </c>
      <c r="X40" s="106">
        <v>2</v>
      </c>
      <c r="Y40" s="203">
        <v>21</v>
      </c>
      <c r="Z40" s="107">
        <v>6</v>
      </c>
      <c r="AA40" s="214">
        <v>31</v>
      </c>
      <c r="AB40" s="11">
        <v>6</v>
      </c>
      <c r="AC40" s="219">
        <v>20</v>
      </c>
      <c r="AD40" s="37">
        <f>O40+Q40+S40+U40+W40+Y40+AA40+AC40</f>
        <v>256</v>
      </c>
      <c r="AE40" s="223">
        <f>MAX(O40,W40)</f>
        <v>60</v>
      </c>
      <c r="AF40" s="223">
        <f>MAX(Q40,S40,Y40)</f>
        <v>50</v>
      </c>
      <c r="AG40" s="223">
        <f>MAX(U40,AA40,AC40)</f>
        <v>31</v>
      </c>
      <c r="AH40" s="223">
        <f>MAX(AI40,AL40,AM40)</f>
        <v>35</v>
      </c>
      <c r="AI40" s="37">
        <f>MIN(O40,W40)</f>
        <v>25</v>
      </c>
      <c r="AJ40" s="37">
        <f>MIN(Q40,S40,Y40)</f>
        <v>21</v>
      </c>
      <c r="AK40" s="37">
        <f>MIN(U40,AA40,AC40)</f>
        <v>14</v>
      </c>
      <c r="AL40" s="37">
        <f>Q40+S40+Y40-AF40-AJ40</f>
        <v>35</v>
      </c>
      <c r="AM40" s="37">
        <f>U40+AA40+AC40-AG40-AK40</f>
        <v>20</v>
      </c>
      <c r="AN40" s="139">
        <f>AE40+AF40+AG40+AH40</f>
        <v>176</v>
      </c>
    </row>
    <row r="41" spans="1:40" ht="12.75" customHeight="1">
      <c r="A41" s="264">
        <f>RANK(AN41,AN$38:AN$65,)</f>
        <v>4</v>
      </c>
      <c r="C41" s="145">
        <v>4</v>
      </c>
      <c r="D41" s="18">
        <v>15138</v>
      </c>
      <c r="E41" s="18" t="s">
        <v>141</v>
      </c>
      <c r="F41" s="18" t="s">
        <v>142</v>
      </c>
      <c r="G41" s="18">
        <v>2009</v>
      </c>
      <c r="H41" s="18" t="s">
        <v>108</v>
      </c>
      <c r="I41" s="18" t="s">
        <v>44</v>
      </c>
      <c r="J41" s="376" t="s">
        <v>22</v>
      </c>
      <c r="K41" s="18" t="s">
        <v>23</v>
      </c>
      <c r="L41" s="333" t="s">
        <v>143</v>
      </c>
      <c r="M41" s="18"/>
      <c r="N41" s="21"/>
      <c r="O41" s="186">
        <v>0</v>
      </c>
      <c r="P41" s="39" t="s">
        <v>136</v>
      </c>
      <c r="Q41" s="178">
        <v>11</v>
      </c>
      <c r="R41" s="39">
        <v>6</v>
      </c>
      <c r="S41" s="198">
        <v>31</v>
      </c>
      <c r="T41" s="39">
        <v>2</v>
      </c>
      <c r="U41" s="209">
        <v>21</v>
      </c>
      <c r="V41" s="24">
        <v>6</v>
      </c>
      <c r="W41" s="191">
        <v>31</v>
      </c>
      <c r="X41" s="21">
        <v>4</v>
      </c>
      <c r="Y41" s="203">
        <v>16</v>
      </c>
      <c r="Z41" s="54">
        <v>4</v>
      </c>
      <c r="AA41" s="214">
        <v>40</v>
      </c>
      <c r="AB41" s="53"/>
      <c r="AC41" s="219">
        <v>0</v>
      </c>
      <c r="AD41" s="37">
        <f>O41+Q41+S41+U41+W41+Y41+AA41+AC41</f>
        <v>150</v>
      </c>
      <c r="AE41" s="223">
        <f>MAX(O41,W41)</f>
        <v>31</v>
      </c>
      <c r="AF41" s="223">
        <f>MAX(Q41,S41,Y41)</f>
        <v>31</v>
      </c>
      <c r="AG41" s="223">
        <f>MAX(U41,AA41,AC41)</f>
        <v>40</v>
      </c>
      <c r="AH41" s="223">
        <f>MAX(AI41,AL41,AM41)</f>
        <v>21</v>
      </c>
      <c r="AI41" s="37">
        <f>MIN(O41,W41)</f>
        <v>0</v>
      </c>
      <c r="AJ41" s="37">
        <f>MIN(Q41,S41,Y41)</f>
        <v>11</v>
      </c>
      <c r="AK41" s="37">
        <f>MIN(U41,AA41,AC41)</f>
        <v>0</v>
      </c>
      <c r="AL41" s="37">
        <f>Q41+S41+Y41-AF41-AJ41</f>
        <v>16</v>
      </c>
      <c r="AM41" s="37">
        <f>U41+AA41+AC41-AG41-AK41</f>
        <v>21</v>
      </c>
      <c r="AN41" s="139">
        <f>AE41+AF41+AG41+AH41</f>
        <v>123</v>
      </c>
    </row>
    <row r="42" spans="1:40" ht="12.75" customHeight="1">
      <c r="A42" s="264">
        <f>RANK(AN42,AN$38:AN$65,)</f>
        <v>5</v>
      </c>
      <c r="C42" s="145">
        <v>5</v>
      </c>
      <c r="D42" s="52">
        <v>17099</v>
      </c>
      <c r="E42" s="29" t="s">
        <v>165</v>
      </c>
      <c r="F42" s="29" t="s">
        <v>216</v>
      </c>
      <c r="G42" s="29">
        <v>2008</v>
      </c>
      <c r="H42" s="29" t="s">
        <v>108</v>
      </c>
      <c r="I42" s="29" t="s">
        <v>44</v>
      </c>
      <c r="J42" s="376" t="s">
        <v>22</v>
      </c>
      <c r="K42" s="18" t="s">
        <v>23</v>
      </c>
      <c r="L42" s="338" t="s">
        <v>24</v>
      </c>
      <c r="M42" s="36"/>
      <c r="N42" s="51"/>
      <c r="O42" s="186">
        <v>0</v>
      </c>
      <c r="P42" s="26"/>
      <c r="Q42" s="162">
        <v>0</v>
      </c>
      <c r="R42" s="26"/>
      <c r="S42" s="197">
        <v>0</v>
      </c>
      <c r="T42" s="51"/>
      <c r="U42" s="208">
        <v>0</v>
      </c>
      <c r="V42" s="24">
        <v>5</v>
      </c>
      <c r="W42" s="191">
        <v>35</v>
      </c>
      <c r="X42" s="51"/>
      <c r="Y42" s="202">
        <v>0</v>
      </c>
      <c r="Z42" s="54">
        <v>3</v>
      </c>
      <c r="AA42" s="214">
        <v>47</v>
      </c>
      <c r="AB42" s="281">
        <v>4</v>
      </c>
      <c r="AC42" s="219">
        <v>27</v>
      </c>
      <c r="AD42" s="37">
        <f>O42+Q42+S42+U42+W42+Y42+AA42+AC42</f>
        <v>109</v>
      </c>
      <c r="AE42" s="223">
        <f>MAX(O42,W42)</f>
        <v>35</v>
      </c>
      <c r="AF42" s="223">
        <f>MAX(Q42,S42,Y42)</f>
        <v>0</v>
      </c>
      <c r="AG42" s="223">
        <f>MAX(U42,AA42,AC42)</f>
        <v>47</v>
      </c>
      <c r="AH42" s="223">
        <f>MAX(AI42,AL42,AM42)</f>
        <v>27</v>
      </c>
      <c r="AI42" s="37">
        <f>MIN(O42,W42)</f>
        <v>0</v>
      </c>
      <c r="AJ42" s="37">
        <f>MIN(Q42,S42,Y42)</f>
        <v>0</v>
      </c>
      <c r="AK42" s="37">
        <f>MIN(U42,AA42,AC42)</f>
        <v>0</v>
      </c>
      <c r="AL42" s="37">
        <f>Q42+S42+Y42-AF42-AJ42</f>
        <v>0</v>
      </c>
      <c r="AM42" s="37">
        <f>U42+AA42+AC42-AG42-AK42</f>
        <v>27</v>
      </c>
      <c r="AN42" s="139">
        <f>AE42+AF42+AG42+AH42</f>
        <v>109</v>
      </c>
    </row>
    <row r="43" spans="1:40" ht="12.75" customHeight="1">
      <c r="A43" s="344">
        <f>RANK(AN43,AN$38:AN$65,)</f>
        <v>6</v>
      </c>
      <c r="C43" s="145">
        <v>6</v>
      </c>
      <c r="D43" s="18">
        <v>15814</v>
      </c>
      <c r="E43" s="18" t="s">
        <v>110</v>
      </c>
      <c r="F43" s="18" t="s">
        <v>135</v>
      </c>
      <c r="G43" s="18">
        <v>2008</v>
      </c>
      <c r="H43" s="18" t="s">
        <v>108</v>
      </c>
      <c r="I43" s="18" t="s">
        <v>44</v>
      </c>
      <c r="J43" s="376" t="s">
        <v>22</v>
      </c>
      <c r="K43" s="18" t="s">
        <v>23</v>
      </c>
      <c r="L43" s="333" t="s">
        <v>65</v>
      </c>
      <c r="M43" s="18"/>
      <c r="N43" s="21"/>
      <c r="O43" s="186">
        <v>0</v>
      </c>
      <c r="P43" s="39" t="s">
        <v>136</v>
      </c>
      <c r="Q43" s="178">
        <v>11</v>
      </c>
      <c r="R43" s="39">
        <v>3</v>
      </c>
      <c r="S43" s="198">
        <v>47</v>
      </c>
      <c r="T43" s="21"/>
      <c r="U43" s="208">
        <v>0</v>
      </c>
      <c r="V43" s="21"/>
      <c r="W43" s="160">
        <v>0</v>
      </c>
      <c r="X43" s="21">
        <v>3</v>
      </c>
      <c r="Y43" s="203">
        <v>18</v>
      </c>
      <c r="Z43" s="54">
        <v>10</v>
      </c>
      <c r="AA43" s="214">
        <v>22</v>
      </c>
      <c r="AB43" s="328"/>
      <c r="AC43" s="219">
        <v>0</v>
      </c>
      <c r="AD43" s="37">
        <f>O43+Q43+S43+U43+W43+Y43+AA43+AC43</f>
        <v>98</v>
      </c>
      <c r="AE43" s="223">
        <f>MAX(O43,W43)</f>
        <v>0</v>
      </c>
      <c r="AF43" s="223">
        <f>MAX(Q43,S43,Y43)</f>
        <v>47</v>
      </c>
      <c r="AG43" s="223">
        <f>MAX(U43,AA43,AC43)</f>
        <v>22</v>
      </c>
      <c r="AH43" s="223">
        <f>MAX(AI43,AL43,AM43)</f>
        <v>18</v>
      </c>
      <c r="AI43" s="37">
        <f>MIN(O43,W43)</f>
        <v>0</v>
      </c>
      <c r="AJ43" s="37">
        <f>MIN(Q43,S43,Y43)</f>
        <v>11</v>
      </c>
      <c r="AK43" s="37">
        <f>MIN(U43,AA43,AC43)</f>
        <v>0</v>
      </c>
      <c r="AL43" s="37">
        <f>Q43+S43+Y43-AF43-AJ43</f>
        <v>18</v>
      </c>
      <c r="AM43" s="37">
        <f>U43+AA43+AC43-AG43-AK43</f>
        <v>0</v>
      </c>
      <c r="AN43" s="139">
        <f>AE43+AF43+AG43+AH43</f>
        <v>87</v>
      </c>
    </row>
    <row r="44" spans="1:40" ht="12.75" customHeight="1">
      <c r="A44" s="344">
        <f>RANK(AN44,AN$38:AN$65,)</f>
        <v>6</v>
      </c>
      <c r="C44" s="145">
        <v>7</v>
      </c>
      <c r="D44" s="8">
        <v>17098</v>
      </c>
      <c r="E44" s="18" t="s">
        <v>129</v>
      </c>
      <c r="F44" s="30" t="s">
        <v>156</v>
      </c>
      <c r="G44" s="18">
        <v>2008</v>
      </c>
      <c r="H44" s="18" t="s">
        <v>108</v>
      </c>
      <c r="I44" s="18" t="s">
        <v>44</v>
      </c>
      <c r="J44" s="376" t="s">
        <v>22</v>
      </c>
      <c r="K44" s="18" t="s">
        <v>23</v>
      </c>
      <c r="L44" s="333" t="s">
        <v>24</v>
      </c>
      <c r="M44" s="30"/>
      <c r="N44" s="56"/>
      <c r="O44" s="186">
        <v>0</v>
      </c>
      <c r="P44" s="21"/>
      <c r="Q44" s="162">
        <v>0</v>
      </c>
      <c r="R44" s="49"/>
      <c r="S44" s="197">
        <v>0</v>
      </c>
      <c r="T44" s="21"/>
      <c r="U44" s="208">
        <v>0</v>
      </c>
      <c r="V44" s="39">
        <v>3</v>
      </c>
      <c r="W44" s="177">
        <v>47</v>
      </c>
      <c r="X44" s="48"/>
      <c r="Y44" s="202">
        <v>0</v>
      </c>
      <c r="Z44" s="54"/>
      <c r="AA44" s="214">
        <v>0</v>
      </c>
      <c r="AB44" s="11">
        <v>2</v>
      </c>
      <c r="AC44" s="219">
        <v>40</v>
      </c>
      <c r="AD44" s="37">
        <f>O44+Q44+S44+U44+W44+Y44+AA44+AC44</f>
        <v>87</v>
      </c>
      <c r="AE44" s="223">
        <f>MAX(O44,W44)</f>
        <v>47</v>
      </c>
      <c r="AF44" s="223">
        <f>MAX(Q44,S44,Y44)</f>
        <v>0</v>
      </c>
      <c r="AG44" s="223">
        <f>MAX(U44,AA44,AC44)</f>
        <v>40</v>
      </c>
      <c r="AH44" s="223">
        <f>MAX(AI44,AL44,AM44)</f>
        <v>0</v>
      </c>
      <c r="AI44" s="37">
        <f>MIN(O44,W44)</f>
        <v>0</v>
      </c>
      <c r="AJ44" s="37">
        <f>MIN(Q44,S44,Y44)</f>
        <v>0</v>
      </c>
      <c r="AK44" s="37">
        <f>MIN(U44,AA44,AC44)</f>
        <v>0</v>
      </c>
      <c r="AL44" s="37">
        <f>Q44+S44+Y44-AF44-AJ44</f>
        <v>0</v>
      </c>
      <c r="AM44" s="37">
        <f>U44+AA44+AC44-AG44-AK44</f>
        <v>0</v>
      </c>
      <c r="AN44" s="139">
        <f>AE44+AF44+AG44+AH44</f>
        <v>87</v>
      </c>
    </row>
    <row r="45" spans="1:40" ht="12.75" customHeight="1">
      <c r="A45" s="264">
        <f>RANK(AN45,AN$38:AN$65,)</f>
        <v>8</v>
      </c>
      <c r="C45" s="145">
        <v>8</v>
      </c>
      <c r="D45" s="18">
        <v>16453</v>
      </c>
      <c r="E45" s="18" t="s">
        <v>133</v>
      </c>
      <c r="F45" s="18" t="s">
        <v>134</v>
      </c>
      <c r="G45" s="18">
        <v>2008</v>
      </c>
      <c r="H45" s="18" t="s">
        <v>108</v>
      </c>
      <c r="I45" s="18" t="s">
        <v>44</v>
      </c>
      <c r="J45" s="376" t="s">
        <v>22</v>
      </c>
      <c r="K45" s="18" t="s">
        <v>23</v>
      </c>
      <c r="L45" s="333" t="s">
        <v>27</v>
      </c>
      <c r="M45" s="18"/>
      <c r="N45" s="55"/>
      <c r="O45" s="186">
        <v>0</v>
      </c>
      <c r="P45" s="39">
        <v>5</v>
      </c>
      <c r="Q45" s="178">
        <v>23</v>
      </c>
      <c r="R45" s="39">
        <v>4</v>
      </c>
      <c r="S45" s="198">
        <v>40</v>
      </c>
      <c r="T45" s="21"/>
      <c r="U45" s="208">
        <v>0</v>
      </c>
      <c r="V45" s="21"/>
      <c r="W45" s="160">
        <v>0</v>
      </c>
      <c r="X45" s="21"/>
      <c r="Y45" s="202">
        <v>0</v>
      </c>
      <c r="Z45" s="54"/>
      <c r="AA45" s="214">
        <v>0</v>
      </c>
      <c r="AB45" s="281">
        <v>7</v>
      </c>
      <c r="AC45" s="219">
        <v>18</v>
      </c>
      <c r="AD45" s="37">
        <f>O45+Q45+S45+U45+W45+Y45+AA45+AC45</f>
        <v>81</v>
      </c>
      <c r="AE45" s="223">
        <f>MAX(O45,W45)</f>
        <v>0</v>
      </c>
      <c r="AF45" s="223">
        <f>MAX(Q45,S45,Y45)</f>
        <v>40</v>
      </c>
      <c r="AG45" s="223">
        <f>MAX(U45,AA45,AC45)</f>
        <v>18</v>
      </c>
      <c r="AH45" s="223">
        <f>MAX(AI45,AL45,AM45)</f>
        <v>23</v>
      </c>
      <c r="AI45" s="37">
        <f>MIN(O45,W45)</f>
        <v>0</v>
      </c>
      <c r="AJ45" s="37">
        <f>MIN(Q45,S45,Y45)</f>
        <v>0</v>
      </c>
      <c r="AK45" s="37">
        <f>MIN(U45,AA45,AC45)</f>
        <v>0</v>
      </c>
      <c r="AL45" s="37">
        <f>Q45+S45+Y45-AF45-AJ45</f>
        <v>23</v>
      </c>
      <c r="AM45" s="37">
        <f>U45+AA45+AC45-AG45-AK45</f>
        <v>0</v>
      </c>
      <c r="AN45" s="139">
        <f>AE45+AF45+AG45+AH45</f>
        <v>81</v>
      </c>
    </row>
    <row r="46" spans="1:40" ht="12.75" customHeight="1">
      <c r="A46" s="264">
        <f>RANK(AN46,AN$38:AN$65,)</f>
        <v>9</v>
      </c>
      <c r="C46" s="145">
        <v>9</v>
      </c>
      <c r="D46" s="29">
        <v>16928</v>
      </c>
      <c r="E46" s="32" t="s">
        <v>262</v>
      </c>
      <c r="F46" s="32" t="s">
        <v>263</v>
      </c>
      <c r="G46" s="29">
        <v>2008</v>
      </c>
      <c r="H46" s="29" t="s">
        <v>108</v>
      </c>
      <c r="I46" s="29" t="s">
        <v>44</v>
      </c>
      <c r="J46" s="376" t="s">
        <v>22</v>
      </c>
      <c r="K46" s="18" t="s">
        <v>23</v>
      </c>
      <c r="L46" s="334" t="s">
        <v>232</v>
      </c>
      <c r="M46" s="29"/>
      <c r="N46" s="44"/>
      <c r="O46" s="186">
        <v>0</v>
      </c>
      <c r="P46" s="44"/>
      <c r="Q46" s="162">
        <v>0</v>
      </c>
      <c r="R46" s="39"/>
      <c r="S46" s="197">
        <v>0</v>
      </c>
      <c r="T46" s="39">
        <v>7</v>
      </c>
      <c r="U46" s="209">
        <v>10</v>
      </c>
      <c r="V46" s="39"/>
      <c r="W46" s="160">
        <v>0</v>
      </c>
      <c r="X46" s="39"/>
      <c r="Y46" s="202">
        <v>0</v>
      </c>
      <c r="Z46" s="54">
        <v>8</v>
      </c>
      <c r="AA46" s="214">
        <v>26</v>
      </c>
      <c r="AB46" s="11">
        <v>3</v>
      </c>
      <c r="AC46" s="219">
        <v>32</v>
      </c>
      <c r="AD46" s="37">
        <f>O46+Q46+S46+U46+W46+Y46+AA46+AC46</f>
        <v>68</v>
      </c>
      <c r="AE46" s="223">
        <f>MAX(O46,W46)</f>
        <v>0</v>
      </c>
      <c r="AF46" s="223">
        <f>MAX(Q46,S46,Y46)</f>
        <v>0</v>
      </c>
      <c r="AG46" s="223">
        <f>MAX(U46,AA46,AC46)</f>
        <v>32</v>
      </c>
      <c r="AH46" s="223">
        <f>MAX(AI46,AL46,AM46)</f>
        <v>26</v>
      </c>
      <c r="AI46" s="37">
        <f>MIN(O46,W46)</f>
        <v>0</v>
      </c>
      <c r="AJ46" s="37">
        <f>MIN(Q46,S46,Y46)</f>
        <v>0</v>
      </c>
      <c r="AK46" s="37">
        <f>MIN(U46,AA46,AC46)</f>
        <v>10</v>
      </c>
      <c r="AL46" s="37">
        <f>Q46+S46+Y46-AF46-AJ46</f>
        <v>0</v>
      </c>
      <c r="AM46" s="37">
        <f>U46+AA46+AC46-AG46-AK46</f>
        <v>26</v>
      </c>
      <c r="AN46" s="139">
        <f>AE46+AF46+AG46+AH46</f>
        <v>58</v>
      </c>
    </row>
    <row r="47" spans="1:40" ht="12.75" customHeight="1">
      <c r="A47" s="264">
        <f>RANK(AN47,AN$38:AN$65,)</f>
        <v>10</v>
      </c>
      <c r="C47" s="145">
        <v>10</v>
      </c>
      <c r="D47" s="18">
        <v>13572</v>
      </c>
      <c r="E47" s="18" t="s">
        <v>126</v>
      </c>
      <c r="F47" s="18" t="s">
        <v>151</v>
      </c>
      <c r="G47" s="18">
        <v>2008</v>
      </c>
      <c r="H47" s="18" t="s">
        <v>108</v>
      </c>
      <c r="I47" s="18" t="s">
        <v>44</v>
      </c>
      <c r="J47" s="376" t="s">
        <v>22</v>
      </c>
      <c r="K47" s="18" t="s">
        <v>23</v>
      </c>
      <c r="L47" s="333" t="s">
        <v>152</v>
      </c>
      <c r="M47" s="18"/>
      <c r="N47" s="48"/>
      <c r="O47" s="186">
        <v>0</v>
      </c>
      <c r="P47" s="39">
        <v>6</v>
      </c>
      <c r="Q47" s="178">
        <v>20</v>
      </c>
      <c r="R47" s="21"/>
      <c r="S47" s="197">
        <v>0</v>
      </c>
      <c r="T47" s="51"/>
      <c r="U47" s="208">
        <v>0</v>
      </c>
      <c r="V47" s="27"/>
      <c r="W47" s="191">
        <v>0</v>
      </c>
      <c r="X47" s="21"/>
      <c r="Y47" s="202">
        <v>0</v>
      </c>
      <c r="Z47" s="54">
        <v>5</v>
      </c>
      <c r="AA47" s="214">
        <v>35</v>
      </c>
      <c r="AB47" s="53"/>
      <c r="AC47" s="219">
        <v>0</v>
      </c>
      <c r="AD47" s="37">
        <f>O47+Q47+S47+U47+W47+Y47+AA47+AC47</f>
        <v>55</v>
      </c>
      <c r="AE47" s="223">
        <f>MAX(O47,W47)</f>
        <v>0</v>
      </c>
      <c r="AF47" s="223">
        <f>MAX(Q47,S47,Y47)</f>
        <v>20</v>
      </c>
      <c r="AG47" s="223">
        <f>MAX(U47,AA47,AC47)</f>
        <v>35</v>
      </c>
      <c r="AH47" s="223">
        <f>MAX(AI47,AL47,AM47)</f>
        <v>0</v>
      </c>
      <c r="AI47" s="37">
        <f>MIN(O47,W47)</f>
        <v>0</v>
      </c>
      <c r="AJ47" s="37">
        <f>MIN(Q47,S47,Y47)</f>
        <v>0</v>
      </c>
      <c r="AK47" s="37">
        <f>MIN(U47,AA47,AC47)</f>
        <v>0</v>
      </c>
      <c r="AL47" s="37">
        <f>Q47+S47+Y47-AF47-AJ47</f>
        <v>0</v>
      </c>
      <c r="AM47" s="37">
        <f>U47+AA47+AC47-AG47-AK47</f>
        <v>0</v>
      </c>
      <c r="AN47" s="139">
        <f>AE47+AF47+AG47+AH47</f>
        <v>55</v>
      </c>
    </row>
    <row r="48" spans="1:40" ht="12.75" customHeight="1">
      <c r="A48" s="264">
        <f>RANK(AN48,AN$38:AN$65,)</f>
        <v>11</v>
      </c>
      <c r="C48" s="145">
        <v>11</v>
      </c>
      <c r="D48" s="18">
        <v>16456</v>
      </c>
      <c r="E48" s="18" t="s">
        <v>148</v>
      </c>
      <c r="F48" s="18" t="s">
        <v>149</v>
      </c>
      <c r="G48" s="18">
        <v>2009</v>
      </c>
      <c r="H48" s="18" t="s">
        <v>108</v>
      </c>
      <c r="I48" s="18" t="s">
        <v>44</v>
      </c>
      <c r="J48" s="376" t="s">
        <v>22</v>
      </c>
      <c r="K48" s="18" t="s">
        <v>23</v>
      </c>
      <c r="L48" s="333" t="s">
        <v>65</v>
      </c>
      <c r="M48" s="18"/>
      <c r="N48" s="55"/>
      <c r="O48" s="186">
        <v>0</v>
      </c>
      <c r="P48" s="39">
        <v>9</v>
      </c>
      <c r="Q48" s="178">
        <v>14</v>
      </c>
      <c r="R48" s="39">
        <v>11</v>
      </c>
      <c r="S48" s="198">
        <v>20</v>
      </c>
      <c r="T48" s="21"/>
      <c r="U48" s="208">
        <v>0</v>
      </c>
      <c r="V48" s="21"/>
      <c r="W48" s="160">
        <v>0</v>
      </c>
      <c r="X48" s="21">
        <v>6</v>
      </c>
      <c r="Y48" s="203">
        <v>12</v>
      </c>
      <c r="Z48" s="54">
        <v>11</v>
      </c>
      <c r="AA48" s="214">
        <v>20</v>
      </c>
      <c r="AB48" s="281">
        <v>9</v>
      </c>
      <c r="AC48" s="219">
        <v>14</v>
      </c>
      <c r="AD48" s="37">
        <f>O48+Q48+S48+U48+W48+Y48+AA48+AC48</f>
        <v>80</v>
      </c>
      <c r="AE48" s="223">
        <f>MAX(O48,W48)</f>
        <v>0</v>
      </c>
      <c r="AF48" s="223">
        <f>MAX(Q48,S48,Y48)</f>
        <v>20</v>
      </c>
      <c r="AG48" s="223">
        <f>MAX(U48,AA48,AC48)</f>
        <v>20</v>
      </c>
      <c r="AH48" s="223">
        <f>MAX(AI48,AL48,AM48)</f>
        <v>14</v>
      </c>
      <c r="AI48" s="37">
        <f>MIN(O48,W48)</f>
        <v>0</v>
      </c>
      <c r="AJ48" s="37">
        <f>MIN(Q48,S48,Y48)</f>
        <v>12</v>
      </c>
      <c r="AK48" s="37">
        <f>MIN(U48,AA48,AC48)</f>
        <v>0</v>
      </c>
      <c r="AL48" s="37">
        <f>Q48+S48+Y48-AF48-AJ48</f>
        <v>14</v>
      </c>
      <c r="AM48" s="37">
        <f>U48+AA48+AC48-AG48-AK48</f>
        <v>14</v>
      </c>
      <c r="AN48" s="139">
        <f>AE48+AF48+AG48+AH48</f>
        <v>54</v>
      </c>
    </row>
    <row r="49" spans="1:40" ht="12.75" customHeight="1">
      <c r="A49" s="264">
        <f>RANK(AN49,AN$38:AN$65,)</f>
        <v>12</v>
      </c>
      <c r="C49" s="145">
        <v>12</v>
      </c>
      <c r="D49" s="18">
        <v>16454</v>
      </c>
      <c r="E49" s="18" t="s">
        <v>119</v>
      </c>
      <c r="F49" s="18" t="s">
        <v>137</v>
      </c>
      <c r="G49" s="18">
        <v>2008</v>
      </c>
      <c r="H49" s="18" t="s">
        <v>108</v>
      </c>
      <c r="I49" s="18" t="s">
        <v>44</v>
      </c>
      <c r="J49" s="376" t="s">
        <v>22</v>
      </c>
      <c r="K49" s="18" t="s">
        <v>23</v>
      </c>
      <c r="L49" s="333" t="s">
        <v>65</v>
      </c>
      <c r="M49" s="18"/>
      <c r="N49" s="21"/>
      <c r="O49" s="186">
        <v>0</v>
      </c>
      <c r="P49" s="39">
        <v>4</v>
      </c>
      <c r="Q49" s="178">
        <v>27</v>
      </c>
      <c r="R49" s="39">
        <v>9</v>
      </c>
      <c r="S49" s="198">
        <v>24</v>
      </c>
      <c r="T49" s="21"/>
      <c r="U49" s="208">
        <v>0</v>
      </c>
      <c r="V49" s="21"/>
      <c r="W49" s="160">
        <v>0</v>
      </c>
      <c r="X49" s="21">
        <v>5</v>
      </c>
      <c r="Y49" s="203">
        <v>14</v>
      </c>
      <c r="Z49" s="54"/>
      <c r="AA49" s="214">
        <v>0</v>
      </c>
      <c r="AB49" s="328"/>
      <c r="AC49" s="219">
        <v>0</v>
      </c>
      <c r="AD49" s="37">
        <f>O49+Q49+S49+U49+W49+Y49+AA49+AC49</f>
        <v>65</v>
      </c>
      <c r="AE49" s="223">
        <f>MAX(O49,W49)</f>
        <v>0</v>
      </c>
      <c r="AF49" s="223">
        <f>MAX(Q49,S49,Y49)</f>
        <v>27</v>
      </c>
      <c r="AG49" s="223">
        <f>MAX(U49,AA49,AC49)</f>
        <v>0</v>
      </c>
      <c r="AH49" s="223">
        <f>MAX(AI49,AL49,AM49)</f>
        <v>24</v>
      </c>
      <c r="AI49" s="37">
        <f>MIN(O49,W49)</f>
        <v>0</v>
      </c>
      <c r="AJ49" s="37">
        <f>MIN(Q49,S49,Y49)</f>
        <v>14</v>
      </c>
      <c r="AK49" s="37">
        <f>MIN(U49,AA49,AC49)</f>
        <v>0</v>
      </c>
      <c r="AL49" s="37">
        <f>Q49+S49+Y49-AF49-AJ49</f>
        <v>24</v>
      </c>
      <c r="AM49" s="37">
        <f>U49+AA49+AC49-AG49-AK49</f>
        <v>0</v>
      </c>
      <c r="AN49" s="139">
        <f>AE49+AF49+AG49+AH49</f>
        <v>51</v>
      </c>
    </row>
    <row r="50" spans="1:40" ht="12.75" customHeight="1">
      <c r="A50" s="264">
        <f>RANK(AN50,AN$38:AN$65,)</f>
        <v>13</v>
      </c>
      <c r="C50" s="145">
        <v>13</v>
      </c>
      <c r="D50" s="18">
        <v>13973</v>
      </c>
      <c r="E50" s="18" t="s">
        <v>146</v>
      </c>
      <c r="F50" s="18" t="s">
        <v>147</v>
      </c>
      <c r="G50" s="18">
        <v>2009</v>
      </c>
      <c r="H50" s="18" t="s">
        <v>108</v>
      </c>
      <c r="I50" s="18" t="s">
        <v>44</v>
      </c>
      <c r="J50" s="376" t="s">
        <v>22</v>
      </c>
      <c r="K50" s="18" t="s">
        <v>23</v>
      </c>
      <c r="L50" s="333" t="s">
        <v>45</v>
      </c>
      <c r="M50" s="18"/>
      <c r="N50" s="39">
        <v>3</v>
      </c>
      <c r="O50" s="188">
        <v>18</v>
      </c>
      <c r="P50" s="21"/>
      <c r="Q50" s="162">
        <v>0</v>
      </c>
      <c r="R50" s="39">
        <v>10</v>
      </c>
      <c r="S50" s="198">
        <v>22</v>
      </c>
      <c r="T50" s="39">
        <v>8</v>
      </c>
      <c r="U50" s="209">
        <v>8</v>
      </c>
      <c r="V50" s="21"/>
      <c r="W50" s="160">
        <v>0</v>
      </c>
      <c r="X50" s="21"/>
      <c r="Y50" s="202">
        <v>0</v>
      </c>
      <c r="Z50" s="54"/>
      <c r="AA50" s="214">
        <v>0</v>
      </c>
      <c r="AB50" s="53"/>
      <c r="AC50" s="219">
        <v>0</v>
      </c>
      <c r="AD50" s="37">
        <f>O50+Q50+S50+U50+W50+Y50+AA50+AC50</f>
        <v>48</v>
      </c>
      <c r="AE50" s="223">
        <f>MAX(O50,W50)</f>
        <v>18</v>
      </c>
      <c r="AF50" s="223">
        <f>MAX(Q50,S50,Y50)</f>
        <v>22</v>
      </c>
      <c r="AG50" s="223">
        <f>MAX(U50,AA50,AC50)</f>
        <v>8</v>
      </c>
      <c r="AH50" s="223">
        <f>MAX(AI50,AL50,AM50)</f>
        <v>0</v>
      </c>
      <c r="AI50" s="37">
        <f>MIN(O50,W50)</f>
        <v>0</v>
      </c>
      <c r="AJ50" s="37">
        <f>MIN(Q50,S50,Y50)</f>
        <v>0</v>
      </c>
      <c r="AK50" s="37">
        <f>MIN(U50,AA50,AC50)</f>
        <v>0</v>
      </c>
      <c r="AL50" s="37">
        <f>Q50+S50+Y50-AF50-AJ50</f>
        <v>0</v>
      </c>
      <c r="AM50" s="37">
        <f>U50+AA50+AC50-AG50-AK50</f>
        <v>0</v>
      </c>
      <c r="AN50" s="139">
        <f>AE50+AF50+AG50+AH50</f>
        <v>48</v>
      </c>
    </row>
    <row r="51" spans="1:40" ht="12.75" customHeight="1">
      <c r="A51" s="264">
        <f>RANK(AN51,AN$38:AN$65,)</f>
        <v>14</v>
      </c>
      <c r="C51" s="145">
        <v>14</v>
      </c>
      <c r="D51" s="18">
        <v>16531</v>
      </c>
      <c r="E51" s="18" t="s">
        <v>154</v>
      </c>
      <c r="F51" s="18" t="s">
        <v>153</v>
      </c>
      <c r="G51" s="18">
        <v>2009</v>
      </c>
      <c r="H51" s="18" t="s">
        <v>108</v>
      </c>
      <c r="I51" s="18" t="s">
        <v>44</v>
      </c>
      <c r="J51" s="376" t="s">
        <v>22</v>
      </c>
      <c r="K51" s="18" t="s">
        <v>23</v>
      </c>
      <c r="L51" s="333" t="s">
        <v>155</v>
      </c>
      <c r="M51" s="18"/>
      <c r="N51" s="21"/>
      <c r="O51" s="186">
        <v>0</v>
      </c>
      <c r="P51" s="39">
        <v>7</v>
      </c>
      <c r="Q51" s="178">
        <v>18</v>
      </c>
      <c r="R51" s="21"/>
      <c r="S51" s="197">
        <v>0</v>
      </c>
      <c r="T51" s="39">
        <v>6</v>
      </c>
      <c r="U51" s="209">
        <v>12</v>
      </c>
      <c r="V51" s="21"/>
      <c r="W51" s="160">
        <v>0</v>
      </c>
      <c r="X51" s="21"/>
      <c r="Y51" s="202">
        <v>0</v>
      </c>
      <c r="Z51" s="54"/>
      <c r="AA51" s="214">
        <v>0</v>
      </c>
      <c r="AB51" s="281">
        <v>8</v>
      </c>
      <c r="AC51" s="219">
        <v>16</v>
      </c>
      <c r="AD51" s="37">
        <f>O51+Q51+S51+U51+W51+Y51+AA51+AC51</f>
        <v>46</v>
      </c>
      <c r="AE51" s="223">
        <f>MAX(O51,W51)</f>
        <v>0</v>
      </c>
      <c r="AF51" s="223">
        <f>MAX(Q51,S51,Y51)</f>
        <v>18</v>
      </c>
      <c r="AG51" s="223">
        <f>MAX(U51,AA51,AC51)</f>
        <v>16</v>
      </c>
      <c r="AH51" s="223">
        <f>MAX(AI51,AL51,AM51)</f>
        <v>12</v>
      </c>
      <c r="AI51" s="37">
        <f>MIN(O51,W51)</f>
        <v>0</v>
      </c>
      <c r="AJ51" s="37">
        <f>MIN(Q51,S51,Y51)</f>
        <v>0</v>
      </c>
      <c r="AK51" s="37">
        <f>MIN(U51,AA51,AC51)</f>
        <v>0</v>
      </c>
      <c r="AL51" s="37">
        <f>Q51+S51+Y51-AF51-AJ51</f>
        <v>0</v>
      </c>
      <c r="AM51" s="37">
        <f>U51+AA51+AC51-AG51-AK51</f>
        <v>12</v>
      </c>
      <c r="AN51" s="139">
        <f>AE51+AF51+AG51+AH51</f>
        <v>46</v>
      </c>
    </row>
    <row r="52" spans="1:40" ht="12.75" customHeight="1">
      <c r="A52" s="264">
        <f>RANK(AN52,AN$38:AN$65,)</f>
        <v>15</v>
      </c>
      <c r="C52" s="145">
        <v>15</v>
      </c>
      <c r="D52" s="29">
        <v>14826</v>
      </c>
      <c r="E52" s="32" t="s">
        <v>190</v>
      </c>
      <c r="F52" s="32" t="s">
        <v>207</v>
      </c>
      <c r="G52" s="29">
        <v>2008</v>
      </c>
      <c r="H52" s="29" t="s">
        <v>108</v>
      </c>
      <c r="I52" s="29" t="s">
        <v>44</v>
      </c>
      <c r="J52" s="376" t="s">
        <v>22</v>
      </c>
      <c r="K52" s="18" t="s">
        <v>23</v>
      </c>
      <c r="L52" s="334" t="s">
        <v>215</v>
      </c>
      <c r="M52" s="29"/>
      <c r="N52" s="44"/>
      <c r="O52" s="186">
        <v>0</v>
      </c>
      <c r="P52" s="44"/>
      <c r="Q52" s="162">
        <v>0</v>
      </c>
      <c r="R52" s="39"/>
      <c r="S52" s="197">
        <v>0</v>
      </c>
      <c r="T52" s="39">
        <v>4</v>
      </c>
      <c r="U52" s="209">
        <v>16</v>
      </c>
      <c r="V52" s="24">
        <v>7</v>
      </c>
      <c r="W52" s="191">
        <v>28</v>
      </c>
      <c r="X52" s="39"/>
      <c r="Y52" s="202">
        <v>0</v>
      </c>
      <c r="Z52" s="54"/>
      <c r="AA52" s="214">
        <v>0</v>
      </c>
      <c r="AB52" s="53"/>
      <c r="AC52" s="219">
        <v>0</v>
      </c>
      <c r="AD52" s="37">
        <f>O52+Q52+S52+U52+W52+Y52+AA52+AC52</f>
        <v>44</v>
      </c>
      <c r="AE52" s="223">
        <f>MAX(O52,W52)</f>
        <v>28</v>
      </c>
      <c r="AF52" s="223">
        <f>MAX(Q52,S52,Y52)</f>
        <v>0</v>
      </c>
      <c r="AG52" s="223">
        <f>MAX(U52,AA52,AC52)</f>
        <v>16</v>
      </c>
      <c r="AH52" s="223">
        <f>MAX(AI52,AL52,AM52)</f>
        <v>0</v>
      </c>
      <c r="AI52" s="37">
        <f>MIN(O52,W52)</f>
        <v>0</v>
      </c>
      <c r="AJ52" s="37">
        <f>MIN(Q52,S52,Y52)</f>
        <v>0</v>
      </c>
      <c r="AK52" s="37">
        <f>MIN(U52,AA52,AC52)</f>
        <v>0</v>
      </c>
      <c r="AL52" s="37">
        <f>Q52+S52+Y52-AF52-AJ52</f>
        <v>0</v>
      </c>
      <c r="AM52" s="37">
        <f>U52+AA52+AC52-AG52-AK52</f>
        <v>0</v>
      </c>
      <c r="AN52" s="139">
        <f>AE52+AF52+AG52+AH52</f>
        <v>44</v>
      </c>
    </row>
    <row r="53" spans="1:40" ht="12.75" customHeight="1">
      <c r="A53" s="264">
        <f>RANK(AN53,AN$38:AN$65,)</f>
        <v>16</v>
      </c>
      <c r="C53" s="145">
        <v>16</v>
      </c>
      <c r="D53" s="18">
        <v>15543</v>
      </c>
      <c r="E53" s="18" t="s">
        <v>138</v>
      </c>
      <c r="F53" s="18" t="s">
        <v>139</v>
      </c>
      <c r="G53" s="18">
        <v>2009</v>
      </c>
      <c r="H53" s="18" t="s">
        <v>108</v>
      </c>
      <c r="I53" s="18" t="s">
        <v>44</v>
      </c>
      <c r="J53" s="376" t="s">
        <v>22</v>
      </c>
      <c r="K53" s="18" t="s">
        <v>23</v>
      </c>
      <c r="L53" s="333" t="s">
        <v>131</v>
      </c>
      <c r="M53" s="18" t="s">
        <v>140</v>
      </c>
      <c r="N53" s="39">
        <v>4</v>
      </c>
      <c r="O53" s="188">
        <v>16</v>
      </c>
      <c r="P53" s="39">
        <v>12</v>
      </c>
      <c r="Q53" s="178">
        <v>9</v>
      </c>
      <c r="R53" s="39">
        <v>12</v>
      </c>
      <c r="S53" s="198">
        <v>18</v>
      </c>
      <c r="T53" s="21"/>
      <c r="U53" s="208">
        <v>0</v>
      </c>
      <c r="V53" s="21"/>
      <c r="W53" s="160">
        <v>0</v>
      </c>
      <c r="X53" s="21"/>
      <c r="Y53" s="202">
        <v>0</v>
      </c>
      <c r="Z53" s="54"/>
      <c r="AA53" s="214">
        <v>0</v>
      </c>
      <c r="AB53" s="328"/>
      <c r="AC53" s="219">
        <v>0</v>
      </c>
      <c r="AD53" s="37">
        <f>O53+Q53+S53+U53+W53+Y53+AA53+AC53</f>
        <v>43</v>
      </c>
      <c r="AE53" s="223">
        <f>MAX(O53,W53)</f>
        <v>16</v>
      </c>
      <c r="AF53" s="223">
        <f>MAX(Q53,S53,Y53)</f>
        <v>18</v>
      </c>
      <c r="AG53" s="223">
        <f>MAX(U53,AA53,AC53)</f>
        <v>0</v>
      </c>
      <c r="AH53" s="223">
        <f>MAX(AI53,AL53,AM53)</f>
        <v>9</v>
      </c>
      <c r="AI53" s="37">
        <f>MIN(O53,W53)</f>
        <v>0</v>
      </c>
      <c r="AJ53" s="37">
        <f>MIN(Q53,S53,Y53)</f>
        <v>0</v>
      </c>
      <c r="AK53" s="37">
        <f>MIN(U53,AA53,AC53)</f>
        <v>0</v>
      </c>
      <c r="AL53" s="37">
        <f>Q53+S53+Y53-AF53-AJ53</f>
        <v>9</v>
      </c>
      <c r="AM53" s="37">
        <f>U53+AA53+AC53-AG53-AK53</f>
        <v>0</v>
      </c>
      <c r="AN53" s="139">
        <f>AE53+AF53+AG53+AH53</f>
        <v>43</v>
      </c>
    </row>
    <row r="54" spans="1:40" ht="12.75" customHeight="1">
      <c r="A54" s="264">
        <f>RANK(AN54,AN$38:AN$65,)</f>
        <v>17</v>
      </c>
      <c r="C54" s="145">
        <v>17</v>
      </c>
      <c r="D54" s="18">
        <v>14075</v>
      </c>
      <c r="E54" s="18" t="s">
        <v>144</v>
      </c>
      <c r="F54" s="18" t="s">
        <v>145</v>
      </c>
      <c r="G54" s="18">
        <v>2009</v>
      </c>
      <c r="H54" s="18" t="s">
        <v>108</v>
      </c>
      <c r="I54" s="18" t="s">
        <v>44</v>
      </c>
      <c r="J54" s="376" t="s">
        <v>22</v>
      </c>
      <c r="K54" s="18" t="s">
        <v>23</v>
      </c>
      <c r="L54" s="333" t="s">
        <v>50</v>
      </c>
      <c r="M54" s="18"/>
      <c r="N54" s="21"/>
      <c r="O54" s="186">
        <v>0</v>
      </c>
      <c r="P54" s="39">
        <v>8</v>
      </c>
      <c r="Q54" s="178">
        <v>16</v>
      </c>
      <c r="R54" s="39">
        <v>8</v>
      </c>
      <c r="S54" s="198">
        <v>26</v>
      </c>
      <c r="T54" s="21"/>
      <c r="U54" s="208">
        <v>0</v>
      </c>
      <c r="V54" s="21"/>
      <c r="W54" s="160">
        <v>0</v>
      </c>
      <c r="X54" s="21"/>
      <c r="Y54" s="202">
        <v>0</v>
      </c>
      <c r="Z54" s="54"/>
      <c r="AA54" s="214">
        <v>0</v>
      </c>
      <c r="AB54" s="328"/>
      <c r="AC54" s="219">
        <v>0</v>
      </c>
      <c r="AD54" s="37">
        <f>O54+Q54+S54+U54+W54+Y54+AA54+AC54</f>
        <v>42</v>
      </c>
      <c r="AE54" s="223">
        <f>MAX(O54,W54)</f>
        <v>0</v>
      </c>
      <c r="AF54" s="223">
        <f>MAX(Q54,S54,Y54)</f>
        <v>26</v>
      </c>
      <c r="AG54" s="223">
        <f>MAX(U54,AA54,AC54)</f>
        <v>0</v>
      </c>
      <c r="AH54" s="223">
        <f>MAX(AI54,AL54,AM54)</f>
        <v>16</v>
      </c>
      <c r="AI54" s="37">
        <f>MIN(O54,W54)</f>
        <v>0</v>
      </c>
      <c r="AJ54" s="37">
        <f>MIN(Q54,S54,Y54)</f>
        <v>0</v>
      </c>
      <c r="AK54" s="37">
        <f>MIN(U54,AA54,AC54)</f>
        <v>0</v>
      </c>
      <c r="AL54" s="37">
        <f>Q54+S54+Y54-AF54-AJ54</f>
        <v>16</v>
      </c>
      <c r="AM54" s="37">
        <f>U54+AA54+AC54-AG54-AK54</f>
        <v>0</v>
      </c>
      <c r="AN54" s="139">
        <f>AE54+AF54+AG54+AH54</f>
        <v>42</v>
      </c>
    </row>
    <row r="55" spans="1:40" ht="12.75" customHeight="1">
      <c r="A55" s="264">
        <f>RANK(AN55,AN$38:AN$65,)</f>
        <v>18</v>
      </c>
      <c r="C55" s="145">
        <v>18</v>
      </c>
      <c r="D55" s="29">
        <v>15370</v>
      </c>
      <c r="E55" s="32" t="s">
        <v>206</v>
      </c>
      <c r="F55" s="32" t="s">
        <v>265</v>
      </c>
      <c r="G55" s="29">
        <v>2008</v>
      </c>
      <c r="H55" s="29" t="s">
        <v>108</v>
      </c>
      <c r="I55" s="29" t="s">
        <v>44</v>
      </c>
      <c r="J55" s="376" t="s">
        <v>22</v>
      </c>
      <c r="K55" s="18" t="s">
        <v>23</v>
      </c>
      <c r="L55" s="334" t="s">
        <v>232</v>
      </c>
      <c r="M55" s="29"/>
      <c r="N55" s="44"/>
      <c r="O55" s="186">
        <v>0</v>
      </c>
      <c r="P55" s="44"/>
      <c r="Q55" s="162">
        <v>0</v>
      </c>
      <c r="R55" s="39"/>
      <c r="S55" s="197">
        <v>0</v>
      </c>
      <c r="T55" s="39">
        <v>11</v>
      </c>
      <c r="U55" s="210">
        <v>4.5</v>
      </c>
      <c r="V55" s="39"/>
      <c r="W55" s="160">
        <v>0</v>
      </c>
      <c r="X55" s="39"/>
      <c r="Y55" s="202">
        <v>0</v>
      </c>
      <c r="Z55" s="75">
        <v>9</v>
      </c>
      <c r="AA55" s="214">
        <v>24</v>
      </c>
      <c r="AB55" s="53"/>
      <c r="AC55" s="219">
        <v>0</v>
      </c>
      <c r="AD55" s="37">
        <f>O55+Q55+S55+U55+W55+Y55+AA55+AC55</f>
        <v>28.5</v>
      </c>
      <c r="AE55" s="223">
        <f>MAX(O55,W55)</f>
        <v>0</v>
      </c>
      <c r="AF55" s="223">
        <f>MAX(Q55,S55,Y55)</f>
        <v>0</v>
      </c>
      <c r="AG55" s="223">
        <f>MAX(U55,AA55,AC55)</f>
        <v>24</v>
      </c>
      <c r="AH55" s="223">
        <f>MAX(AI55,AL55,AM55)</f>
        <v>4.5</v>
      </c>
      <c r="AI55" s="37">
        <f>MIN(O55,W55)</f>
        <v>0</v>
      </c>
      <c r="AJ55" s="37">
        <f>MIN(Q55,S55,Y55)</f>
        <v>0</v>
      </c>
      <c r="AK55" s="37">
        <f>MIN(U55,AA55,AC55)</f>
        <v>0</v>
      </c>
      <c r="AL55" s="37">
        <f>Q55+S55+Y55-AF55-AJ55</f>
        <v>0</v>
      </c>
      <c r="AM55" s="37">
        <f>U55+AA55+AC55-AG55-AK55</f>
        <v>4.5</v>
      </c>
      <c r="AN55" s="139">
        <f>AE55+AF55+AG55+AH55</f>
        <v>28.5</v>
      </c>
    </row>
    <row r="56" spans="1:40" ht="12.75" customHeight="1">
      <c r="A56" s="344">
        <f>RANK(AN56,AN$38:AN$65,)</f>
        <v>19</v>
      </c>
      <c r="C56" s="145">
        <v>19</v>
      </c>
      <c r="D56" s="31">
        <v>16384</v>
      </c>
      <c r="E56" s="31" t="s">
        <v>144</v>
      </c>
      <c r="F56" s="31" t="s">
        <v>150</v>
      </c>
      <c r="G56" s="31">
        <v>2008</v>
      </c>
      <c r="H56" s="31" t="s">
        <v>108</v>
      </c>
      <c r="I56" s="31" t="s">
        <v>44</v>
      </c>
      <c r="J56" s="376" t="s">
        <v>22</v>
      </c>
      <c r="K56" s="31" t="s">
        <v>23</v>
      </c>
      <c r="L56" s="339" t="s">
        <v>45</v>
      </c>
      <c r="M56" s="31"/>
      <c r="N56" s="39"/>
      <c r="O56" s="186">
        <v>0</v>
      </c>
      <c r="P56" s="39"/>
      <c r="Q56" s="162">
        <v>0</v>
      </c>
      <c r="R56" s="39">
        <v>7</v>
      </c>
      <c r="S56" s="198">
        <v>28</v>
      </c>
      <c r="T56" s="39"/>
      <c r="U56" s="208">
        <v>0</v>
      </c>
      <c r="V56" s="39"/>
      <c r="W56" s="160">
        <v>0</v>
      </c>
      <c r="X56" s="39"/>
      <c r="Y56" s="202">
        <v>0</v>
      </c>
      <c r="Z56" s="54"/>
      <c r="AA56" s="214">
        <v>0</v>
      </c>
      <c r="AB56" s="53"/>
      <c r="AC56" s="219">
        <v>0</v>
      </c>
      <c r="AD56" s="37">
        <f>O56+Q56+S56+U56+W56+Y56+AA56+AC56</f>
        <v>28</v>
      </c>
      <c r="AE56" s="223">
        <f>MAX(O56,W56)</f>
        <v>0</v>
      </c>
      <c r="AF56" s="223">
        <f>MAX(Q56,S56,Y56)</f>
        <v>28</v>
      </c>
      <c r="AG56" s="223">
        <f>MAX(U56,AA56,AC56)</f>
        <v>0</v>
      </c>
      <c r="AH56" s="223">
        <f>MAX(AI56,AL56,AM56)</f>
        <v>0</v>
      </c>
      <c r="AI56" s="37">
        <f>MIN(O56,W56)</f>
        <v>0</v>
      </c>
      <c r="AJ56" s="37">
        <f>MIN(Q56,S56,Y56)</f>
        <v>0</v>
      </c>
      <c r="AK56" s="37">
        <f>MIN(U56,AA56,AC56)</f>
        <v>0</v>
      </c>
      <c r="AL56" s="37">
        <f>Q56+S56+Y56-AF56-AJ56</f>
        <v>0</v>
      </c>
      <c r="AM56" s="37">
        <f>U56+AA56+AC56-AG56-AK56</f>
        <v>0</v>
      </c>
      <c r="AN56" s="139">
        <f>AE56+AF56+AG56+AH56</f>
        <v>28</v>
      </c>
    </row>
    <row r="57" spans="1:40" ht="12.75" customHeight="1">
      <c r="A57" s="344">
        <f>RANK(AN57,AN$38:AN$65,)</f>
        <v>19</v>
      </c>
      <c r="C57" s="145">
        <v>19</v>
      </c>
      <c r="D57" s="66">
        <v>14557</v>
      </c>
      <c r="E57" s="66" t="s">
        <v>118</v>
      </c>
      <c r="F57" s="66" t="s">
        <v>324</v>
      </c>
      <c r="G57" s="66">
        <v>2008</v>
      </c>
      <c r="H57" s="66" t="s">
        <v>108</v>
      </c>
      <c r="I57" s="66" t="s">
        <v>44</v>
      </c>
      <c r="J57" s="378" t="s">
        <v>22</v>
      </c>
      <c r="K57" s="31" t="s">
        <v>23</v>
      </c>
      <c r="L57" s="340" t="s">
        <v>325</v>
      </c>
      <c r="M57" s="53"/>
      <c r="N57" s="53"/>
      <c r="O57" s="186">
        <v>0</v>
      </c>
      <c r="P57" s="39"/>
      <c r="Q57" s="162">
        <v>0</v>
      </c>
      <c r="R57" s="71"/>
      <c r="S57" s="197">
        <v>0</v>
      </c>
      <c r="T57" s="39"/>
      <c r="U57" s="208">
        <v>0</v>
      </c>
      <c r="V57" s="39"/>
      <c r="W57" s="160">
        <v>0</v>
      </c>
      <c r="X57" s="39"/>
      <c r="Y57" s="202">
        <v>0</v>
      </c>
      <c r="Z57" s="108">
        <v>7</v>
      </c>
      <c r="AA57" s="215">
        <v>28</v>
      </c>
      <c r="AB57" s="53"/>
      <c r="AC57" s="219">
        <v>0</v>
      </c>
      <c r="AD57" s="37">
        <f>O57+Q57+S57+U57+W57+Y57+AA57+AC57</f>
        <v>28</v>
      </c>
      <c r="AE57" s="223">
        <f>MAX(O57,W57)</f>
        <v>0</v>
      </c>
      <c r="AF57" s="223">
        <f>MAX(Q57,S57,Y57)</f>
        <v>0</v>
      </c>
      <c r="AG57" s="223">
        <f>MAX(U57,AA57,AC57)</f>
        <v>28</v>
      </c>
      <c r="AH57" s="223">
        <f>MAX(AI57,AL57,AM57)</f>
        <v>0</v>
      </c>
      <c r="AI57" s="37">
        <f>MIN(O57,W57)</f>
        <v>0</v>
      </c>
      <c r="AJ57" s="37">
        <f>MIN(Q57,S57,Y57)</f>
        <v>0</v>
      </c>
      <c r="AK57" s="37">
        <f>MIN(U57,AA57,AC57)</f>
        <v>0</v>
      </c>
      <c r="AL57" s="37">
        <f>Q57+S57+Y57-AF57-AJ57</f>
        <v>0</v>
      </c>
      <c r="AM57" s="37">
        <f>U57+AA57+AC57-AG57-AK57</f>
        <v>0</v>
      </c>
      <c r="AN57" s="139">
        <f>AE57+AF57+AG57+AH57</f>
        <v>28</v>
      </c>
    </row>
    <row r="58" spans="1:40" ht="12.75" customHeight="1">
      <c r="A58" s="264">
        <f>RANK(AN58,AN$38:AN$65,)</f>
        <v>21</v>
      </c>
      <c r="C58" s="145">
        <v>21</v>
      </c>
      <c r="D58" s="245">
        <v>17580</v>
      </c>
      <c r="E58" s="326" t="s">
        <v>262</v>
      </c>
      <c r="F58" s="326" t="s">
        <v>345</v>
      </c>
      <c r="G58" s="245">
        <v>2009</v>
      </c>
      <c r="H58" s="245" t="s">
        <v>108</v>
      </c>
      <c r="I58" s="245" t="s">
        <v>44</v>
      </c>
      <c r="J58" s="325" t="s">
        <v>22</v>
      </c>
      <c r="K58" s="18" t="s">
        <v>23</v>
      </c>
      <c r="L58" s="327" t="s">
        <v>174</v>
      </c>
      <c r="M58" s="144"/>
      <c r="N58" s="144"/>
      <c r="O58" s="186">
        <v>0</v>
      </c>
      <c r="P58" s="39"/>
      <c r="Q58" s="162">
        <v>0</v>
      </c>
      <c r="R58" s="71"/>
      <c r="S58" s="197">
        <v>0</v>
      </c>
      <c r="T58" s="39"/>
      <c r="U58" s="208">
        <v>0</v>
      </c>
      <c r="V58" s="39"/>
      <c r="W58" s="160">
        <v>0</v>
      </c>
      <c r="X58" s="39"/>
      <c r="Y58" s="202">
        <v>0</v>
      </c>
      <c r="Z58" s="54"/>
      <c r="AA58" s="214">
        <v>0</v>
      </c>
      <c r="AB58" s="281">
        <v>5</v>
      </c>
      <c r="AC58" s="219">
        <v>23</v>
      </c>
      <c r="AD58" s="37">
        <f>O58+Q58+S58+U58+W58+Y58+AA58+AC58</f>
        <v>23</v>
      </c>
      <c r="AE58" s="223">
        <f>MAX(O58,W58)</f>
        <v>0</v>
      </c>
      <c r="AF58" s="223">
        <f>MAX(Q58,S58,Y58)</f>
        <v>0</v>
      </c>
      <c r="AG58" s="223">
        <f>MAX(U58,AA58,AC58)</f>
        <v>23</v>
      </c>
      <c r="AH58" s="223">
        <f>MAX(AI58,AL58,AM58)</f>
        <v>0</v>
      </c>
      <c r="AI58" s="37">
        <f>MIN(O58,W58)</f>
        <v>0</v>
      </c>
      <c r="AJ58" s="37">
        <f>MIN(Q58,S58,Y58)</f>
        <v>0</v>
      </c>
      <c r="AK58" s="37">
        <f>MIN(U58,AA58,AC58)</f>
        <v>0</v>
      </c>
      <c r="AL58" s="37">
        <f>Q58+S58+Y58-AF58-AJ58</f>
        <v>0</v>
      </c>
      <c r="AM58" s="37">
        <f>U58+AA58+AC58-AG58-AK58</f>
        <v>0</v>
      </c>
      <c r="AN58" s="139">
        <f>AE58+AF58+AG58+AH58</f>
        <v>23</v>
      </c>
    </row>
    <row r="59" spans="1:40" ht="12.75" customHeight="1">
      <c r="A59" s="264">
        <f>RANK(AN59,AN$38:AN$65,)</f>
        <v>22</v>
      </c>
      <c r="C59" s="145">
        <v>22</v>
      </c>
      <c r="D59" s="29">
        <v>16927</v>
      </c>
      <c r="E59" s="32" t="s">
        <v>262</v>
      </c>
      <c r="F59" s="32" t="s">
        <v>266</v>
      </c>
      <c r="G59" s="29">
        <v>2008</v>
      </c>
      <c r="H59" s="29" t="s">
        <v>108</v>
      </c>
      <c r="I59" s="29" t="s">
        <v>44</v>
      </c>
      <c r="J59" s="376" t="s">
        <v>22</v>
      </c>
      <c r="K59" s="18" t="s">
        <v>23</v>
      </c>
      <c r="L59" s="334" t="s">
        <v>232</v>
      </c>
      <c r="M59" s="29"/>
      <c r="N59" s="44"/>
      <c r="O59" s="186">
        <v>0</v>
      </c>
      <c r="P59" s="44"/>
      <c r="Q59" s="162">
        <v>0</v>
      </c>
      <c r="R59" s="39"/>
      <c r="S59" s="197">
        <v>0</v>
      </c>
      <c r="T59" s="39">
        <v>11</v>
      </c>
      <c r="U59" s="210">
        <v>4.5</v>
      </c>
      <c r="V59" s="39"/>
      <c r="W59" s="160">
        <v>0</v>
      </c>
      <c r="X59" s="39"/>
      <c r="Y59" s="202">
        <v>0</v>
      </c>
      <c r="Z59" s="57"/>
      <c r="AA59" s="214">
        <v>0</v>
      </c>
      <c r="AB59" s="281">
        <v>10</v>
      </c>
      <c r="AC59" s="219">
        <v>12</v>
      </c>
      <c r="AD59" s="37">
        <f>O59+Q59+S59+U59+W59+Y59+AA59+AC59</f>
        <v>16.5</v>
      </c>
      <c r="AE59" s="223">
        <f>MAX(O59,W59)</f>
        <v>0</v>
      </c>
      <c r="AF59" s="223">
        <f>MAX(Q59,S59,Y59)</f>
        <v>0</v>
      </c>
      <c r="AG59" s="223">
        <f>MAX(U59,AA59,AC59)</f>
        <v>12</v>
      </c>
      <c r="AH59" s="223">
        <f>MAX(AI59,AL59,AM59)</f>
        <v>4.5</v>
      </c>
      <c r="AI59" s="37">
        <f>MIN(O59,W59)</f>
        <v>0</v>
      </c>
      <c r="AJ59" s="37">
        <f>MIN(Q59,S59,Y59)</f>
        <v>0</v>
      </c>
      <c r="AK59" s="37">
        <f>MIN(U59,AA59,AC59)</f>
        <v>0</v>
      </c>
      <c r="AL59" s="37">
        <f>Q59+S59+Y59-AF59-AJ59</f>
        <v>0</v>
      </c>
      <c r="AM59" s="37">
        <f>U59+AA59+AC59-AG59-AK59</f>
        <v>4.5</v>
      </c>
      <c r="AN59" s="139">
        <f>AE59+AF59+AG59+AH59</f>
        <v>16.5</v>
      </c>
    </row>
    <row r="60" spans="1:40" ht="12.75" customHeight="1">
      <c r="A60" s="264">
        <f>RANK(AN60,AN$38:AN$65,)</f>
        <v>23</v>
      </c>
      <c r="C60" s="145">
        <v>23</v>
      </c>
      <c r="D60" s="29">
        <v>16929</v>
      </c>
      <c r="E60" s="32" t="s">
        <v>129</v>
      </c>
      <c r="F60" s="32" t="s">
        <v>162</v>
      </c>
      <c r="G60" s="29">
        <v>2009</v>
      </c>
      <c r="H60" s="29" t="s">
        <v>108</v>
      </c>
      <c r="I60" s="29" t="s">
        <v>44</v>
      </c>
      <c r="J60" s="376" t="s">
        <v>22</v>
      </c>
      <c r="K60" s="18" t="s">
        <v>23</v>
      </c>
      <c r="L60" s="334" t="s">
        <v>232</v>
      </c>
      <c r="M60" s="29"/>
      <c r="N60" s="44"/>
      <c r="O60" s="186">
        <v>0</v>
      </c>
      <c r="P60" s="44"/>
      <c r="Q60" s="162">
        <v>0</v>
      </c>
      <c r="R60" s="39"/>
      <c r="S60" s="197">
        <v>0</v>
      </c>
      <c r="T60" s="39">
        <v>9</v>
      </c>
      <c r="U60" s="209">
        <v>7</v>
      </c>
      <c r="V60" s="39"/>
      <c r="W60" s="160">
        <v>0</v>
      </c>
      <c r="X60" s="39"/>
      <c r="Y60" s="202">
        <v>0</v>
      </c>
      <c r="Z60" s="54"/>
      <c r="AA60" s="214">
        <v>0</v>
      </c>
      <c r="AB60" s="328"/>
      <c r="AC60" s="219">
        <v>0</v>
      </c>
      <c r="AD60" s="37">
        <f>O60+Q60+S60+U60+W60+Y60+AA60+AC60</f>
        <v>7</v>
      </c>
      <c r="AE60" s="223">
        <f>MAX(O60,W60)</f>
        <v>0</v>
      </c>
      <c r="AF60" s="223">
        <f>MAX(Q60,S60,Y60)</f>
        <v>0</v>
      </c>
      <c r="AG60" s="223">
        <f>MAX(U60,AA60,AC60)</f>
        <v>7</v>
      </c>
      <c r="AH60" s="223">
        <f>MAX(AI60,AL60,AM60)</f>
        <v>0</v>
      </c>
      <c r="AI60" s="37">
        <f>MIN(O60,W60)</f>
        <v>0</v>
      </c>
      <c r="AJ60" s="37">
        <f>MIN(Q60,S60,Y60)</f>
        <v>0</v>
      </c>
      <c r="AK60" s="37">
        <f>MIN(U60,AA60,AC60)</f>
        <v>0</v>
      </c>
      <c r="AL60" s="37">
        <f>Q60+S60+Y60-AF60-AJ60</f>
        <v>0</v>
      </c>
      <c r="AM60" s="37">
        <f>U60+AA60+AC60-AG60-AK60</f>
        <v>0</v>
      </c>
      <c r="AN60" s="139">
        <f>AE60+AF60+AG60+AH60</f>
        <v>7</v>
      </c>
    </row>
    <row r="61" spans="1:40" ht="12.75" customHeight="1">
      <c r="A61" s="264">
        <f>RANK(AN61,AN$38:AN$65,)</f>
        <v>24</v>
      </c>
      <c r="C61" s="145">
        <v>24</v>
      </c>
      <c r="D61" s="29">
        <v>16934</v>
      </c>
      <c r="E61" s="32" t="s">
        <v>262</v>
      </c>
      <c r="F61" s="32" t="s">
        <v>264</v>
      </c>
      <c r="G61" s="29">
        <v>2008</v>
      </c>
      <c r="H61" s="29" t="s">
        <v>108</v>
      </c>
      <c r="I61" s="29" t="s">
        <v>44</v>
      </c>
      <c r="J61" s="376" t="s">
        <v>22</v>
      </c>
      <c r="K61" s="18" t="s">
        <v>23</v>
      </c>
      <c r="L61" s="334" t="s">
        <v>232</v>
      </c>
      <c r="M61" s="29"/>
      <c r="N61" s="44"/>
      <c r="O61" s="186">
        <v>0</v>
      </c>
      <c r="P61" s="44"/>
      <c r="Q61" s="162">
        <v>0</v>
      </c>
      <c r="R61" s="39"/>
      <c r="S61" s="197">
        <v>0</v>
      </c>
      <c r="T61" s="39">
        <v>10</v>
      </c>
      <c r="U61" s="209">
        <v>6</v>
      </c>
      <c r="V61" s="39"/>
      <c r="W61" s="160">
        <v>0</v>
      </c>
      <c r="X61" s="39"/>
      <c r="Y61" s="202">
        <v>0</v>
      </c>
      <c r="Z61" s="54"/>
      <c r="AA61" s="214">
        <v>0</v>
      </c>
      <c r="AB61" s="53"/>
      <c r="AC61" s="219">
        <v>0</v>
      </c>
      <c r="AD61" s="37">
        <f>O61+Q61+S61+U61+W61+Y61+AA61+AC61</f>
        <v>6</v>
      </c>
      <c r="AE61" s="223">
        <f>MAX(O61,W61)</f>
        <v>0</v>
      </c>
      <c r="AF61" s="223">
        <f>MAX(Q61,S61,Y61)</f>
        <v>0</v>
      </c>
      <c r="AG61" s="223">
        <f>MAX(U61,AA61,AC61)</f>
        <v>6</v>
      </c>
      <c r="AH61" s="223">
        <f>MAX(AI61,AL61,AM61)</f>
        <v>0</v>
      </c>
      <c r="AI61" s="37">
        <f>MIN(O61,W61)</f>
        <v>0</v>
      </c>
      <c r="AJ61" s="37">
        <f>MIN(Q61,S61,Y61)</f>
        <v>0</v>
      </c>
      <c r="AK61" s="37">
        <f>MIN(U61,AA61,AC61)</f>
        <v>0</v>
      </c>
      <c r="AL61" s="37">
        <f>Q61+S61+Y61-AF61-AJ61</f>
        <v>0</v>
      </c>
      <c r="AM61" s="37">
        <f>U61+AA61+AC61-AG61-AK61</f>
        <v>0</v>
      </c>
      <c r="AN61" s="139">
        <f>AE61+AF61+AG61+AH61</f>
        <v>6</v>
      </c>
    </row>
    <row r="62" spans="1:40" ht="12.75" customHeight="1">
      <c r="A62" s="264">
        <f>RANK(AN62,AN$38:AN$65,)</f>
        <v>25</v>
      </c>
      <c r="C62" s="346" t="s">
        <v>38</v>
      </c>
      <c r="D62" s="35" t="s">
        <v>35</v>
      </c>
      <c r="E62" s="36" t="s">
        <v>159</v>
      </c>
      <c r="F62" s="36" t="s">
        <v>188</v>
      </c>
      <c r="G62" s="36">
        <v>2008</v>
      </c>
      <c r="H62" s="36" t="s">
        <v>108</v>
      </c>
      <c r="I62" s="36" t="s">
        <v>44</v>
      </c>
      <c r="J62" s="388" t="s">
        <v>38</v>
      </c>
      <c r="K62" s="18" t="s">
        <v>23</v>
      </c>
      <c r="L62" s="338" t="s">
        <v>189</v>
      </c>
      <c r="M62" s="30"/>
      <c r="N62" s="39"/>
      <c r="O62" s="186">
        <v>0</v>
      </c>
      <c r="P62" s="39"/>
      <c r="Q62" s="162">
        <v>0</v>
      </c>
      <c r="R62" s="50"/>
      <c r="S62" s="197">
        <v>0</v>
      </c>
      <c r="T62" s="39"/>
      <c r="U62" s="208">
        <v>0</v>
      </c>
      <c r="V62" s="39"/>
      <c r="W62" s="160">
        <v>0</v>
      </c>
      <c r="X62" s="39"/>
      <c r="Y62" s="202">
        <v>0</v>
      </c>
      <c r="Z62" s="54"/>
      <c r="AA62" s="214">
        <v>0</v>
      </c>
      <c r="AB62" s="53"/>
      <c r="AC62" s="219">
        <v>0</v>
      </c>
      <c r="AD62" s="37">
        <f>O62+Q62+S62+U62+W62+Y62+AA62+AC62</f>
        <v>0</v>
      </c>
      <c r="AE62" s="223">
        <f>MAX(O62,W62)</f>
        <v>0</v>
      </c>
      <c r="AF62" s="223">
        <f>MAX(Q62,S62,Y62)</f>
        <v>0</v>
      </c>
      <c r="AG62" s="223">
        <f>MAX(U62,AA62,AC62)</f>
        <v>0</v>
      </c>
      <c r="AH62" s="223">
        <f>MAX(AI62,AL62,AM62)</f>
        <v>0</v>
      </c>
      <c r="AI62" s="37">
        <f>MIN(O62,W62)</f>
        <v>0</v>
      </c>
      <c r="AJ62" s="37">
        <f>MIN(Q62,S62,Y62)</f>
        <v>0</v>
      </c>
      <c r="AK62" s="37">
        <f>MIN(U62,AA62,AC62)</f>
        <v>0</v>
      </c>
      <c r="AL62" s="37">
        <f>Q62+S62+Y62-AF62-AJ62</f>
        <v>0</v>
      </c>
      <c r="AM62" s="37">
        <f>U62+AA62+AC62-AG62-AK62</f>
        <v>0</v>
      </c>
      <c r="AN62" s="139">
        <f>AE62+AF62+AG62+AH62</f>
        <v>0</v>
      </c>
    </row>
    <row r="63" spans="1:40" ht="12.75" customHeight="1">
      <c r="A63" s="264">
        <f>RANK(AN63,AN$38:AN$65,)</f>
        <v>25</v>
      </c>
      <c r="C63" s="346" t="s">
        <v>38</v>
      </c>
      <c r="D63" s="35" t="s">
        <v>35</v>
      </c>
      <c r="E63" s="36" t="s">
        <v>190</v>
      </c>
      <c r="F63" s="36" t="s">
        <v>191</v>
      </c>
      <c r="G63" s="36">
        <v>2008</v>
      </c>
      <c r="H63" s="36" t="s">
        <v>108</v>
      </c>
      <c r="I63" s="36" t="s">
        <v>44</v>
      </c>
      <c r="J63" s="388" t="s">
        <v>38</v>
      </c>
      <c r="K63" s="18" t="s">
        <v>23</v>
      </c>
      <c r="L63" s="338" t="s">
        <v>192</v>
      </c>
      <c r="M63" s="36" t="s">
        <v>193</v>
      </c>
      <c r="N63" s="39"/>
      <c r="O63" s="186">
        <v>0</v>
      </c>
      <c r="P63" s="39"/>
      <c r="Q63" s="162">
        <v>0</v>
      </c>
      <c r="R63" s="50"/>
      <c r="S63" s="197">
        <v>0</v>
      </c>
      <c r="T63" s="39"/>
      <c r="U63" s="208">
        <v>0</v>
      </c>
      <c r="V63" s="39"/>
      <c r="W63" s="160">
        <v>0</v>
      </c>
      <c r="X63" s="39"/>
      <c r="Y63" s="202">
        <v>0</v>
      </c>
      <c r="Z63" s="54"/>
      <c r="AA63" s="214">
        <v>0</v>
      </c>
      <c r="AB63" s="328"/>
      <c r="AC63" s="219">
        <v>0</v>
      </c>
      <c r="AD63" s="37">
        <f>O63+Q63+S63+U63+W63+Y63+AA63+AC63</f>
        <v>0</v>
      </c>
      <c r="AE63" s="223">
        <f>MAX(O63,W63)</f>
        <v>0</v>
      </c>
      <c r="AF63" s="223">
        <f>MAX(Q63,S63,Y63)</f>
        <v>0</v>
      </c>
      <c r="AG63" s="223">
        <f>MAX(U63,AA63,AC63)</f>
        <v>0</v>
      </c>
      <c r="AH63" s="223">
        <f>MAX(AI63,AL63,AM63)</f>
        <v>0</v>
      </c>
      <c r="AI63" s="37">
        <f>MIN(O63,W63)</f>
        <v>0</v>
      </c>
      <c r="AJ63" s="37">
        <f>MIN(Q63,S63,Y63)</f>
        <v>0</v>
      </c>
      <c r="AK63" s="37">
        <f>MIN(U63,AA63,AC63)</f>
        <v>0</v>
      </c>
      <c r="AL63" s="37">
        <f>Q63+S63+Y63-AF63-AJ63</f>
        <v>0</v>
      </c>
      <c r="AM63" s="37">
        <f>U63+AA63+AC63-AG63-AK63</f>
        <v>0</v>
      </c>
      <c r="AN63" s="139">
        <f>AE63+AF63+AG63+AH63</f>
        <v>0</v>
      </c>
    </row>
    <row r="64" spans="1:40" ht="12.75" customHeight="1">
      <c r="A64" s="264">
        <f>RANK(AN64,AN$38:AN$65,)</f>
        <v>25</v>
      </c>
      <c r="C64" s="346" t="s">
        <v>38</v>
      </c>
      <c r="D64" s="35" t="s">
        <v>35</v>
      </c>
      <c r="E64" s="32" t="s">
        <v>206</v>
      </c>
      <c r="F64" s="32" t="s">
        <v>346</v>
      </c>
      <c r="G64" s="245">
        <v>2008</v>
      </c>
      <c r="H64" s="245" t="s">
        <v>108</v>
      </c>
      <c r="I64" s="245" t="s">
        <v>44</v>
      </c>
      <c r="J64" s="325" t="s">
        <v>38</v>
      </c>
      <c r="K64" s="18" t="s">
        <v>23</v>
      </c>
      <c r="L64" s="327" t="s">
        <v>65</v>
      </c>
      <c r="M64" s="143"/>
      <c r="N64" s="143"/>
      <c r="O64" s="186">
        <v>0</v>
      </c>
      <c r="P64" s="39"/>
      <c r="Q64" s="162">
        <v>0</v>
      </c>
      <c r="R64" s="71"/>
      <c r="S64" s="197">
        <v>0</v>
      </c>
      <c r="T64" s="39"/>
      <c r="U64" s="208">
        <v>0</v>
      </c>
      <c r="V64" s="39"/>
      <c r="W64" s="160">
        <v>0</v>
      </c>
      <c r="X64" s="39"/>
      <c r="Y64" s="202">
        <v>0</v>
      </c>
      <c r="Z64" s="54"/>
      <c r="AA64" s="214">
        <v>0</v>
      </c>
      <c r="AB64" s="50"/>
      <c r="AC64" s="219">
        <v>0</v>
      </c>
      <c r="AD64" s="37">
        <f>O64+Q64+S64+U64+W64+Y64+AA64+AC64</f>
        <v>0</v>
      </c>
      <c r="AE64" s="223">
        <f>MAX(O64,W64)</f>
        <v>0</v>
      </c>
      <c r="AF64" s="223">
        <f>MAX(Q64,S64,Y64)</f>
        <v>0</v>
      </c>
      <c r="AG64" s="223">
        <f>MAX(U64,AA64,AC64)</f>
        <v>0</v>
      </c>
      <c r="AH64" s="223">
        <f>MAX(AI64,AL64,AM64)</f>
        <v>0</v>
      </c>
      <c r="AI64" s="37">
        <f>MIN(O64,W64)</f>
        <v>0</v>
      </c>
      <c r="AJ64" s="37">
        <f>MIN(Q64,S64,Y64)</f>
        <v>0</v>
      </c>
      <c r="AK64" s="37">
        <f>MIN(U64,AA64,AC64)</f>
        <v>0</v>
      </c>
      <c r="AL64" s="37">
        <f>Q64+S64+Y64-AF64-AJ64</f>
        <v>0</v>
      </c>
      <c r="AM64" s="37">
        <f>U64+AA64+AC64-AG64-AK64</f>
        <v>0</v>
      </c>
      <c r="AN64" s="139">
        <f>AE64+AF64+AG64+AH64</f>
        <v>0</v>
      </c>
    </row>
    <row r="65" spans="1:40" ht="12.75" customHeight="1">
      <c r="A65" s="264">
        <f>RANK(AN65,AN$38:AN$65,)</f>
        <v>25</v>
      </c>
      <c r="C65" s="346" t="s">
        <v>38</v>
      </c>
      <c r="D65" s="35" t="s">
        <v>35</v>
      </c>
      <c r="E65" s="32" t="s">
        <v>347</v>
      </c>
      <c r="F65" s="32" t="s">
        <v>348</v>
      </c>
      <c r="G65" s="245">
        <v>2009</v>
      </c>
      <c r="H65" s="245" t="s">
        <v>108</v>
      </c>
      <c r="I65" s="245" t="s">
        <v>44</v>
      </c>
      <c r="J65" s="325" t="s">
        <v>38</v>
      </c>
      <c r="K65" s="18" t="s">
        <v>23</v>
      </c>
      <c r="L65" s="327" t="s">
        <v>229</v>
      </c>
      <c r="M65" s="144"/>
      <c r="N65" s="144"/>
      <c r="O65" s="186">
        <v>0</v>
      </c>
      <c r="P65" s="39"/>
      <c r="Q65" s="162">
        <v>0</v>
      </c>
      <c r="R65" s="71"/>
      <c r="S65" s="197">
        <v>0</v>
      </c>
      <c r="T65" s="39"/>
      <c r="U65" s="208">
        <v>0</v>
      </c>
      <c r="V65" s="39"/>
      <c r="W65" s="160">
        <v>0</v>
      </c>
      <c r="X65" s="39"/>
      <c r="Y65" s="202">
        <v>0</v>
      </c>
      <c r="Z65" s="54"/>
      <c r="AA65" s="214">
        <v>0</v>
      </c>
      <c r="AB65" s="50"/>
      <c r="AC65" s="219">
        <v>0</v>
      </c>
      <c r="AD65" s="37">
        <f>O65+Q65+S65+U65+W65+Y65+AA65+AC65</f>
        <v>0</v>
      </c>
      <c r="AE65" s="223">
        <f>MAX(O65,W65)</f>
        <v>0</v>
      </c>
      <c r="AF65" s="223">
        <f>MAX(Q65,S65,Y65)</f>
        <v>0</v>
      </c>
      <c r="AG65" s="223">
        <f>MAX(U65,AA65,AC65)</f>
        <v>0</v>
      </c>
      <c r="AH65" s="223">
        <f>MAX(AI65,AL65,AM65)</f>
        <v>0</v>
      </c>
      <c r="AI65" s="37">
        <f>MIN(O65,W65)</f>
        <v>0</v>
      </c>
      <c r="AJ65" s="37">
        <f>MIN(Q65,S65,Y65)</f>
        <v>0</v>
      </c>
      <c r="AK65" s="37">
        <f>MIN(U65,AA65,AC65)</f>
        <v>0</v>
      </c>
      <c r="AL65" s="37">
        <f>Q65+S65+Y65-AF65-AJ65</f>
        <v>0</v>
      </c>
      <c r="AM65" s="37">
        <f>U65+AA65+AC65-AG65-AK65</f>
        <v>0</v>
      </c>
      <c r="AN65" s="139">
        <f>AE65+AF65+AG65+AH65</f>
        <v>0</v>
      </c>
    </row>
    <row r="66" spans="3:40" ht="35.25" customHeight="1">
      <c r="C66" s="290" t="s">
        <v>334</v>
      </c>
      <c r="D66" s="290"/>
      <c r="E66" s="290"/>
      <c r="F66" s="290"/>
      <c r="G66" s="290"/>
      <c r="H66" s="290"/>
      <c r="I66" s="290"/>
      <c r="J66" s="290"/>
      <c r="K66" s="290"/>
      <c r="L66" s="290"/>
      <c r="M66" s="290"/>
      <c r="N66" s="290"/>
      <c r="O66" s="290"/>
      <c r="P66" s="290"/>
      <c r="Q66" s="290"/>
      <c r="R66" s="290"/>
      <c r="S66" s="290"/>
      <c r="T66" s="290"/>
      <c r="U66" s="312"/>
      <c r="V66" s="290"/>
      <c r="W66" s="290"/>
      <c r="X66" s="290"/>
      <c r="Y66" s="290"/>
      <c r="Z66" s="290"/>
      <c r="AA66" s="312"/>
      <c r="AB66" s="290"/>
      <c r="AC66" s="312"/>
      <c r="AD66" s="290"/>
      <c r="AE66" s="313"/>
      <c r="AF66" s="313"/>
      <c r="AG66" s="313"/>
      <c r="AH66" s="313"/>
      <c r="AI66" s="290"/>
      <c r="AJ66" s="290"/>
      <c r="AK66" s="290"/>
      <c r="AL66" s="290"/>
      <c r="AM66" s="290"/>
      <c r="AN66" s="290"/>
    </row>
    <row r="67" spans="1:40" ht="12.75" customHeight="1">
      <c r="A67" s="264">
        <f aca="true" t="shared" si="0" ref="A67:A85">RANK(AN67,AN$67:AN$85,)</f>
        <v>1</v>
      </c>
      <c r="C67" s="145">
        <v>1</v>
      </c>
      <c r="D67" s="18">
        <v>11409</v>
      </c>
      <c r="E67" s="393" t="s">
        <v>157</v>
      </c>
      <c r="F67" s="393" t="s">
        <v>114</v>
      </c>
      <c r="G67" s="18">
        <v>2006</v>
      </c>
      <c r="H67" s="18" t="s">
        <v>108</v>
      </c>
      <c r="I67" s="18" t="s">
        <v>80</v>
      </c>
      <c r="J67" s="376" t="s">
        <v>22</v>
      </c>
      <c r="K67" s="18" t="s">
        <v>23</v>
      </c>
      <c r="L67" s="333" t="s">
        <v>24</v>
      </c>
      <c r="M67" s="18" t="s">
        <v>158</v>
      </c>
      <c r="N67" s="24">
        <v>1</v>
      </c>
      <c r="O67" s="187">
        <v>25</v>
      </c>
      <c r="P67" s="24">
        <v>1</v>
      </c>
      <c r="Q67" s="193">
        <v>50</v>
      </c>
      <c r="R67" s="24">
        <v>1</v>
      </c>
      <c r="S67" s="196">
        <v>75</v>
      </c>
      <c r="T67" s="25"/>
      <c r="U67" s="208">
        <v>0</v>
      </c>
      <c r="V67" s="24">
        <v>2</v>
      </c>
      <c r="W67" s="191">
        <v>60</v>
      </c>
      <c r="X67" s="37"/>
      <c r="Y67" s="202">
        <v>0</v>
      </c>
      <c r="Z67" s="37">
        <v>1</v>
      </c>
      <c r="AA67" s="214">
        <v>75</v>
      </c>
      <c r="AB67" s="11">
        <v>1</v>
      </c>
      <c r="AC67" s="219">
        <v>50</v>
      </c>
      <c r="AD67" s="37">
        <f aca="true" t="shared" si="1" ref="AD67:AD85">O67+Q67+S67+U67+W67+Y67+AA67+AC67</f>
        <v>335</v>
      </c>
      <c r="AE67" s="223">
        <f aca="true" t="shared" si="2" ref="AE67:AE85">MAX(O67,W67)</f>
        <v>60</v>
      </c>
      <c r="AF67" s="223">
        <f aca="true" t="shared" si="3" ref="AF67:AF85">MAX(Q67,S67,Y67)</f>
        <v>75</v>
      </c>
      <c r="AG67" s="223">
        <f aca="true" t="shared" si="4" ref="AG67:AG85">MAX(U67,AA67,AC67)</f>
        <v>75</v>
      </c>
      <c r="AH67" s="223">
        <f aca="true" t="shared" si="5" ref="AH67:AH85">MAX(AI67,AL67,AM67)</f>
        <v>50</v>
      </c>
      <c r="AI67" s="37">
        <f aca="true" t="shared" si="6" ref="AI67:AI85">MIN(O67,W67)</f>
        <v>25</v>
      </c>
      <c r="AJ67" s="37">
        <f aca="true" t="shared" si="7" ref="AJ67:AJ85">MIN(Q67,S67,Y67)</f>
        <v>0</v>
      </c>
      <c r="AK67" s="37">
        <f aca="true" t="shared" si="8" ref="AK67:AK85">MIN(U67,AA67,AC67)</f>
        <v>0</v>
      </c>
      <c r="AL67" s="37">
        <f aca="true" t="shared" si="9" ref="AL67:AL85">Q67+S67+Y67-AF67-AJ67</f>
        <v>50</v>
      </c>
      <c r="AM67" s="37">
        <f aca="true" t="shared" si="10" ref="AM67:AM85">U67+AA67+AC67-AG67-AK67</f>
        <v>50</v>
      </c>
      <c r="AN67" s="139">
        <f aca="true" t="shared" si="11" ref="AN67:AN85">AE67+AF67+AG67+AH67</f>
        <v>260</v>
      </c>
    </row>
    <row r="68" spans="1:40" ht="12.75" customHeight="1">
      <c r="A68" s="264">
        <f t="shared" si="0"/>
        <v>2</v>
      </c>
      <c r="C68" s="145">
        <v>2</v>
      </c>
      <c r="D68" s="18">
        <v>14862</v>
      </c>
      <c r="E68" s="393" t="s">
        <v>126</v>
      </c>
      <c r="F68" s="393" t="s">
        <v>161</v>
      </c>
      <c r="G68" s="18">
        <v>2006</v>
      </c>
      <c r="H68" s="18" t="s">
        <v>108</v>
      </c>
      <c r="I68" s="18" t="s">
        <v>80</v>
      </c>
      <c r="J68" s="376" t="s">
        <v>22</v>
      </c>
      <c r="K68" s="18" t="s">
        <v>23</v>
      </c>
      <c r="L68" s="333" t="s">
        <v>267</v>
      </c>
      <c r="M68" s="18"/>
      <c r="N68" s="24">
        <v>2</v>
      </c>
      <c r="O68" s="187">
        <v>21</v>
      </c>
      <c r="P68" s="24">
        <v>4</v>
      </c>
      <c r="Q68" s="193">
        <v>27</v>
      </c>
      <c r="R68" s="24">
        <v>4</v>
      </c>
      <c r="S68" s="196">
        <v>40</v>
      </c>
      <c r="T68" s="24">
        <v>2</v>
      </c>
      <c r="U68" s="207">
        <v>21</v>
      </c>
      <c r="V68" s="24">
        <v>1</v>
      </c>
      <c r="W68" s="191">
        <v>75</v>
      </c>
      <c r="X68" s="37">
        <v>1</v>
      </c>
      <c r="Y68" s="203">
        <v>25</v>
      </c>
      <c r="Z68" s="37">
        <v>5</v>
      </c>
      <c r="AA68" s="214">
        <v>35</v>
      </c>
      <c r="AB68" s="11">
        <v>3</v>
      </c>
      <c r="AC68" s="219">
        <v>32</v>
      </c>
      <c r="AD68" s="37">
        <f t="shared" si="1"/>
        <v>276</v>
      </c>
      <c r="AE68" s="223">
        <f t="shared" si="2"/>
        <v>75</v>
      </c>
      <c r="AF68" s="223">
        <f t="shared" si="3"/>
        <v>40</v>
      </c>
      <c r="AG68" s="223">
        <f t="shared" si="4"/>
        <v>35</v>
      </c>
      <c r="AH68" s="223">
        <f t="shared" si="5"/>
        <v>32</v>
      </c>
      <c r="AI68" s="37">
        <f t="shared" si="6"/>
        <v>21</v>
      </c>
      <c r="AJ68" s="37">
        <f t="shared" si="7"/>
        <v>25</v>
      </c>
      <c r="AK68" s="37">
        <f t="shared" si="8"/>
        <v>21</v>
      </c>
      <c r="AL68" s="37">
        <f t="shared" si="9"/>
        <v>27</v>
      </c>
      <c r="AM68" s="37">
        <f t="shared" si="10"/>
        <v>32</v>
      </c>
      <c r="AN68" s="139">
        <f t="shared" si="11"/>
        <v>182</v>
      </c>
    </row>
    <row r="69" spans="1:40" ht="12.75" customHeight="1">
      <c r="A69" s="264">
        <f t="shared" si="0"/>
        <v>3</v>
      </c>
      <c r="C69" s="145">
        <v>3</v>
      </c>
      <c r="D69" s="18">
        <v>5894</v>
      </c>
      <c r="E69" s="393" t="s">
        <v>122</v>
      </c>
      <c r="F69" s="393" t="s">
        <v>162</v>
      </c>
      <c r="G69" s="18">
        <v>2006</v>
      </c>
      <c r="H69" s="18" t="s">
        <v>108</v>
      </c>
      <c r="I69" s="18" t="s">
        <v>80</v>
      </c>
      <c r="J69" s="376" t="s">
        <v>22</v>
      </c>
      <c r="K69" s="18" t="s">
        <v>23</v>
      </c>
      <c r="L69" s="333" t="s">
        <v>163</v>
      </c>
      <c r="M69" s="18"/>
      <c r="N69" s="25"/>
      <c r="O69" s="186">
        <v>0</v>
      </c>
      <c r="P69" s="24">
        <v>2</v>
      </c>
      <c r="Q69" s="193">
        <v>40</v>
      </c>
      <c r="R69" s="24">
        <v>3</v>
      </c>
      <c r="S69" s="196">
        <v>47</v>
      </c>
      <c r="T69" s="24">
        <v>3</v>
      </c>
      <c r="U69" s="207">
        <v>18</v>
      </c>
      <c r="V69" s="25"/>
      <c r="W69" s="160">
        <v>0</v>
      </c>
      <c r="X69" s="37">
        <v>3</v>
      </c>
      <c r="Y69" s="203">
        <v>18</v>
      </c>
      <c r="Z69" s="37">
        <v>2</v>
      </c>
      <c r="AA69" s="214">
        <v>60</v>
      </c>
      <c r="AB69" s="11">
        <v>5</v>
      </c>
      <c r="AC69" s="219">
        <v>23</v>
      </c>
      <c r="AD69" s="37">
        <f t="shared" si="1"/>
        <v>206</v>
      </c>
      <c r="AE69" s="223">
        <f t="shared" si="2"/>
        <v>0</v>
      </c>
      <c r="AF69" s="223">
        <f t="shared" si="3"/>
        <v>47</v>
      </c>
      <c r="AG69" s="223">
        <f t="shared" si="4"/>
        <v>60</v>
      </c>
      <c r="AH69" s="223">
        <f t="shared" si="5"/>
        <v>40</v>
      </c>
      <c r="AI69" s="37">
        <f t="shared" si="6"/>
        <v>0</v>
      </c>
      <c r="AJ69" s="37">
        <f t="shared" si="7"/>
        <v>18</v>
      </c>
      <c r="AK69" s="37">
        <f t="shared" si="8"/>
        <v>18</v>
      </c>
      <c r="AL69" s="37">
        <f t="shared" si="9"/>
        <v>40</v>
      </c>
      <c r="AM69" s="37">
        <f t="shared" si="10"/>
        <v>23</v>
      </c>
      <c r="AN69" s="139">
        <f t="shared" si="11"/>
        <v>147</v>
      </c>
    </row>
    <row r="70" spans="1:40" ht="12.75" customHeight="1">
      <c r="A70" s="264">
        <f t="shared" si="0"/>
        <v>4</v>
      </c>
      <c r="C70" s="145">
        <v>4</v>
      </c>
      <c r="D70" s="18">
        <v>13396</v>
      </c>
      <c r="E70" s="18" t="s">
        <v>159</v>
      </c>
      <c r="F70" s="18" t="s">
        <v>160</v>
      </c>
      <c r="G70" s="18">
        <v>2007</v>
      </c>
      <c r="H70" s="18" t="s">
        <v>108</v>
      </c>
      <c r="I70" s="18" t="s">
        <v>80</v>
      </c>
      <c r="J70" s="376" t="s">
        <v>22</v>
      </c>
      <c r="K70" s="18" t="s">
        <v>23</v>
      </c>
      <c r="L70" s="333" t="s">
        <v>83</v>
      </c>
      <c r="M70" s="18"/>
      <c r="N70" s="25"/>
      <c r="O70" s="186">
        <v>0</v>
      </c>
      <c r="P70" s="24">
        <v>3</v>
      </c>
      <c r="Q70" s="193">
        <v>32</v>
      </c>
      <c r="R70" s="24">
        <v>2</v>
      </c>
      <c r="S70" s="196">
        <v>60</v>
      </c>
      <c r="T70" s="24">
        <v>1</v>
      </c>
      <c r="U70" s="207">
        <v>25</v>
      </c>
      <c r="V70" s="25"/>
      <c r="W70" s="160">
        <v>0</v>
      </c>
      <c r="X70" s="37">
        <v>2</v>
      </c>
      <c r="Y70" s="203">
        <v>21</v>
      </c>
      <c r="Z70" s="37">
        <v>4</v>
      </c>
      <c r="AA70" s="214">
        <v>40</v>
      </c>
      <c r="AB70" s="11">
        <v>2</v>
      </c>
      <c r="AC70" s="219">
        <v>40</v>
      </c>
      <c r="AD70" s="37">
        <f t="shared" si="1"/>
        <v>218</v>
      </c>
      <c r="AE70" s="223">
        <f t="shared" si="2"/>
        <v>0</v>
      </c>
      <c r="AF70" s="223">
        <f t="shared" si="3"/>
        <v>60</v>
      </c>
      <c r="AG70" s="223">
        <f t="shared" si="4"/>
        <v>40</v>
      </c>
      <c r="AH70" s="223">
        <f t="shared" si="5"/>
        <v>40</v>
      </c>
      <c r="AI70" s="37">
        <f t="shared" si="6"/>
        <v>0</v>
      </c>
      <c r="AJ70" s="37">
        <f t="shared" si="7"/>
        <v>21</v>
      </c>
      <c r="AK70" s="37">
        <f t="shared" si="8"/>
        <v>25</v>
      </c>
      <c r="AL70" s="37">
        <f t="shared" si="9"/>
        <v>32</v>
      </c>
      <c r="AM70" s="37">
        <f t="shared" si="10"/>
        <v>40</v>
      </c>
      <c r="AN70" s="139">
        <f t="shared" si="11"/>
        <v>140</v>
      </c>
    </row>
    <row r="71" spans="1:40" ht="12.75" customHeight="1">
      <c r="A71" s="264">
        <f t="shared" si="0"/>
        <v>5</v>
      </c>
      <c r="C71" s="145">
        <v>5</v>
      </c>
      <c r="D71" s="52">
        <v>16860</v>
      </c>
      <c r="E71" s="18" t="s">
        <v>176</v>
      </c>
      <c r="F71" s="37" t="s">
        <v>218</v>
      </c>
      <c r="G71" s="18">
        <v>2006</v>
      </c>
      <c r="H71" s="18" t="s">
        <v>108</v>
      </c>
      <c r="I71" s="18" t="s">
        <v>80</v>
      </c>
      <c r="J71" s="376" t="s">
        <v>22</v>
      </c>
      <c r="K71" s="18" t="s">
        <v>23</v>
      </c>
      <c r="L71" s="338" t="s">
        <v>217</v>
      </c>
      <c r="M71" s="36" t="s">
        <v>91</v>
      </c>
      <c r="N71" s="25"/>
      <c r="O71" s="186">
        <v>0</v>
      </c>
      <c r="P71" s="34"/>
      <c r="Q71" s="162">
        <v>0</v>
      </c>
      <c r="R71" s="25"/>
      <c r="S71" s="197">
        <v>0</v>
      </c>
      <c r="T71" s="24">
        <v>6</v>
      </c>
      <c r="U71" s="207">
        <v>12</v>
      </c>
      <c r="V71" s="24">
        <v>3</v>
      </c>
      <c r="W71" s="191">
        <v>47</v>
      </c>
      <c r="X71" s="37">
        <v>4</v>
      </c>
      <c r="Y71" s="203">
        <v>16</v>
      </c>
      <c r="Z71" s="37">
        <v>6</v>
      </c>
      <c r="AA71" s="214">
        <v>31</v>
      </c>
      <c r="AB71" s="11">
        <v>4</v>
      </c>
      <c r="AC71" s="219">
        <v>27</v>
      </c>
      <c r="AD71" s="37">
        <f t="shared" si="1"/>
        <v>133</v>
      </c>
      <c r="AE71" s="223">
        <f t="shared" si="2"/>
        <v>47</v>
      </c>
      <c r="AF71" s="223">
        <f t="shared" si="3"/>
        <v>16</v>
      </c>
      <c r="AG71" s="223">
        <f t="shared" si="4"/>
        <v>31</v>
      </c>
      <c r="AH71" s="223">
        <f t="shared" si="5"/>
        <v>27</v>
      </c>
      <c r="AI71" s="37">
        <f t="shared" si="6"/>
        <v>0</v>
      </c>
      <c r="AJ71" s="37">
        <f t="shared" si="7"/>
        <v>0</v>
      </c>
      <c r="AK71" s="37">
        <f t="shared" si="8"/>
        <v>12</v>
      </c>
      <c r="AL71" s="37">
        <f t="shared" si="9"/>
        <v>0</v>
      </c>
      <c r="AM71" s="37">
        <f t="shared" si="10"/>
        <v>27</v>
      </c>
      <c r="AN71" s="139">
        <f t="shared" si="11"/>
        <v>121</v>
      </c>
    </row>
    <row r="72" spans="1:40" ht="12.75" customHeight="1">
      <c r="A72" s="264">
        <f t="shared" si="0"/>
        <v>6</v>
      </c>
      <c r="C72" s="145">
        <v>6</v>
      </c>
      <c r="D72" s="18">
        <v>15984</v>
      </c>
      <c r="E72" s="18" t="s">
        <v>138</v>
      </c>
      <c r="F72" s="18" t="s">
        <v>167</v>
      </c>
      <c r="G72" s="18">
        <v>2007</v>
      </c>
      <c r="H72" s="18" t="s">
        <v>108</v>
      </c>
      <c r="I72" s="18" t="s">
        <v>80</v>
      </c>
      <c r="J72" s="376" t="s">
        <v>22</v>
      </c>
      <c r="K72" s="18" t="s">
        <v>23</v>
      </c>
      <c r="L72" s="338" t="s">
        <v>217</v>
      </c>
      <c r="M72" s="18" t="s">
        <v>168</v>
      </c>
      <c r="N72" s="24"/>
      <c r="O72" s="186">
        <v>0</v>
      </c>
      <c r="P72" s="24">
        <v>7</v>
      </c>
      <c r="Q72" s="193">
        <v>18</v>
      </c>
      <c r="R72" s="24">
        <v>7</v>
      </c>
      <c r="S72" s="196">
        <v>28</v>
      </c>
      <c r="T72" s="24">
        <v>8</v>
      </c>
      <c r="U72" s="207">
        <v>8</v>
      </c>
      <c r="V72" s="24">
        <v>6</v>
      </c>
      <c r="W72" s="191">
        <v>31</v>
      </c>
      <c r="X72" s="37">
        <v>5</v>
      </c>
      <c r="Y72" s="203">
        <v>14</v>
      </c>
      <c r="Z72" s="37">
        <v>9</v>
      </c>
      <c r="AA72" s="214">
        <v>24</v>
      </c>
      <c r="AB72" s="37"/>
      <c r="AC72" s="219">
        <v>0</v>
      </c>
      <c r="AD72" s="37">
        <f t="shared" si="1"/>
        <v>123</v>
      </c>
      <c r="AE72" s="223">
        <f t="shared" si="2"/>
        <v>31</v>
      </c>
      <c r="AF72" s="223">
        <f t="shared" si="3"/>
        <v>28</v>
      </c>
      <c r="AG72" s="223">
        <f t="shared" si="4"/>
        <v>24</v>
      </c>
      <c r="AH72" s="223">
        <f t="shared" si="5"/>
        <v>18</v>
      </c>
      <c r="AI72" s="37">
        <f t="shared" si="6"/>
        <v>0</v>
      </c>
      <c r="AJ72" s="37">
        <f t="shared" si="7"/>
        <v>14</v>
      </c>
      <c r="AK72" s="37">
        <f t="shared" si="8"/>
        <v>0</v>
      </c>
      <c r="AL72" s="37">
        <f t="shared" si="9"/>
        <v>18</v>
      </c>
      <c r="AM72" s="37">
        <f t="shared" si="10"/>
        <v>8</v>
      </c>
      <c r="AN72" s="139">
        <f t="shared" si="11"/>
        <v>101</v>
      </c>
    </row>
    <row r="73" spans="1:40" ht="12.75" customHeight="1">
      <c r="A73" s="264">
        <f t="shared" si="0"/>
        <v>7</v>
      </c>
      <c r="C73" s="145">
        <v>7</v>
      </c>
      <c r="D73" s="36">
        <v>17097</v>
      </c>
      <c r="E73" s="29" t="s">
        <v>147</v>
      </c>
      <c r="F73" s="29" t="s">
        <v>219</v>
      </c>
      <c r="G73" s="29">
        <v>2006</v>
      </c>
      <c r="H73" s="29" t="s">
        <v>108</v>
      </c>
      <c r="I73" s="29" t="s">
        <v>80</v>
      </c>
      <c r="J73" s="376" t="s">
        <v>22</v>
      </c>
      <c r="K73" s="18" t="s">
        <v>23</v>
      </c>
      <c r="L73" s="338" t="s">
        <v>24</v>
      </c>
      <c r="M73" s="30"/>
      <c r="N73" s="26"/>
      <c r="O73" s="186">
        <v>0</v>
      </c>
      <c r="P73" s="26"/>
      <c r="Q73" s="162">
        <v>0</v>
      </c>
      <c r="R73" s="26"/>
      <c r="S73" s="197">
        <v>0</v>
      </c>
      <c r="T73" s="26"/>
      <c r="U73" s="208">
        <v>0</v>
      </c>
      <c r="V73" s="24">
        <v>4</v>
      </c>
      <c r="W73" s="191">
        <v>40</v>
      </c>
      <c r="X73" s="37">
        <v>8</v>
      </c>
      <c r="Y73" s="203">
        <v>8</v>
      </c>
      <c r="Z73" s="37">
        <v>10</v>
      </c>
      <c r="AA73" s="214">
        <v>22</v>
      </c>
      <c r="AB73" s="11">
        <v>6</v>
      </c>
      <c r="AC73" s="219">
        <v>20</v>
      </c>
      <c r="AD73" s="37">
        <f t="shared" si="1"/>
        <v>90</v>
      </c>
      <c r="AE73" s="223">
        <f t="shared" si="2"/>
        <v>40</v>
      </c>
      <c r="AF73" s="223">
        <f t="shared" si="3"/>
        <v>8</v>
      </c>
      <c r="AG73" s="223">
        <f t="shared" si="4"/>
        <v>22</v>
      </c>
      <c r="AH73" s="223">
        <f t="shared" si="5"/>
        <v>20</v>
      </c>
      <c r="AI73" s="37">
        <f t="shared" si="6"/>
        <v>0</v>
      </c>
      <c r="AJ73" s="37">
        <f t="shared" si="7"/>
        <v>0</v>
      </c>
      <c r="AK73" s="37">
        <f t="shared" si="8"/>
        <v>0</v>
      </c>
      <c r="AL73" s="37">
        <f t="shared" si="9"/>
        <v>0</v>
      </c>
      <c r="AM73" s="37">
        <f t="shared" si="10"/>
        <v>20</v>
      </c>
      <c r="AN73" s="139">
        <f t="shared" si="11"/>
        <v>90</v>
      </c>
    </row>
    <row r="74" spans="1:40" ht="12.75" customHeight="1">
      <c r="A74" s="264">
        <f t="shared" si="0"/>
        <v>8</v>
      </c>
      <c r="C74" s="145">
        <v>8</v>
      </c>
      <c r="D74" s="18">
        <v>15083</v>
      </c>
      <c r="E74" s="18" t="s">
        <v>118</v>
      </c>
      <c r="F74" s="18" t="s">
        <v>164</v>
      </c>
      <c r="G74" s="18">
        <v>2007</v>
      </c>
      <c r="H74" s="18" t="s">
        <v>108</v>
      </c>
      <c r="I74" s="18" t="s">
        <v>80</v>
      </c>
      <c r="J74" s="376" t="s">
        <v>22</v>
      </c>
      <c r="K74" s="18" t="s">
        <v>23</v>
      </c>
      <c r="L74" s="333" t="s">
        <v>24</v>
      </c>
      <c r="M74" s="18"/>
      <c r="N74" s="24">
        <v>3</v>
      </c>
      <c r="O74" s="187">
        <v>18</v>
      </c>
      <c r="P74" s="24">
        <v>5</v>
      </c>
      <c r="Q74" s="193">
        <v>23</v>
      </c>
      <c r="R74" s="24">
        <v>8</v>
      </c>
      <c r="S74" s="196">
        <v>26</v>
      </c>
      <c r="T74" s="25"/>
      <c r="U74" s="208">
        <v>0</v>
      </c>
      <c r="V74" s="25"/>
      <c r="W74" s="160">
        <v>0</v>
      </c>
      <c r="X74" s="37"/>
      <c r="Y74" s="202">
        <v>0</v>
      </c>
      <c r="Z74" s="37">
        <v>11</v>
      </c>
      <c r="AA74" s="214">
        <v>20</v>
      </c>
      <c r="AB74" s="281">
        <v>10</v>
      </c>
      <c r="AC74" s="219">
        <v>12</v>
      </c>
      <c r="AD74" s="37">
        <f t="shared" si="1"/>
        <v>99</v>
      </c>
      <c r="AE74" s="223">
        <f t="shared" si="2"/>
        <v>18</v>
      </c>
      <c r="AF74" s="223">
        <f t="shared" si="3"/>
        <v>26</v>
      </c>
      <c r="AG74" s="223">
        <f t="shared" si="4"/>
        <v>20</v>
      </c>
      <c r="AH74" s="223">
        <f t="shared" si="5"/>
        <v>23</v>
      </c>
      <c r="AI74" s="37">
        <f t="shared" si="6"/>
        <v>0</v>
      </c>
      <c r="AJ74" s="37">
        <f t="shared" si="7"/>
        <v>0</v>
      </c>
      <c r="AK74" s="37">
        <f t="shared" si="8"/>
        <v>0</v>
      </c>
      <c r="AL74" s="37">
        <f t="shared" si="9"/>
        <v>23</v>
      </c>
      <c r="AM74" s="37">
        <f t="shared" si="10"/>
        <v>12</v>
      </c>
      <c r="AN74" s="139">
        <f t="shared" si="11"/>
        <v>87</v>
      </c>
    </row>
    <row r="75" spans="1:40" ht="12.75" customHeight="1">
      <c r="A75" s="264">
        <f t="shared" si="0"/>
        <v>9</v>
      </c>
      <c r="C75" s="145">
        <v>9</v>
      </c>
      <c r="D75" s="18">
        <v>15986</v>
      </c>
      <c r="E75" s="18" t="s">
        <v>165</v>
      </c>
      <c r="F75" s="18" t="s">
        <v>166</v>
      </c>
      <c r="G75" s="18">
        <v>2006</v>
      </c>
      <c r="H75" s="18" t="s">
        <v>108</v>
      </c>
      <c r="I75" s="18" t="s">
        <v>80</v>
      </c>
      <c r="J75" s="376" t="s">
        <v>22</v>
      </c>
      <c r="K75" s="18" t="s">
        <v>23</v>
      </c>
      <c r="L75" s="338" t="s">
        <v>217</v>
      </c>
      <c r="M75" s="18" t="s">
        <v>91</v>
      </c>
      <c r="N75" s="25"/>
      <c r="O75" s="186">
        <v>0</v>
      </c>
      <c r="P75" s="24">
        <v>6</v>
      </c>
      <c r="Q75" s="193">
        <v>20</v>
      </c>
      <c r="R75" s="24">
        <v>5</v>
      </c>
      <c r="S75" s="196">
        <v>35</v>
      </c>
      <c r="T75" s="24">
        <v>4</v>
      </c>
      <c r="U75" s="207">
        <v>16</v>
      </c>
      <c r="V75" s="25"/>
      <c r="W75" s="160">
        <v>0</v>
      </c>
      <c r="X75" s="37">
        <v>7</v>
      </c>
      <c r="Y75" s="203">
        <v>10</v>
      </c>
      <c r="Z75" s="37">
        <v>7</v>
      </c>
      <c r="AA75" s="214">
        <v>28</v>
      </c>
      <c r="AB75" s="280"/>
      <c r="AC75" s="219">
        <v>0</v>
      </c>
      <c r="AD75" s="37">
        <f t="shared" si="1"/>
        <v>109</v>
      </c>
      <c r="AE75" s="223">
        <f t="shared" si="2"/>
        <v>0</v>
      </c>
      <c r="AF75" s="223">
        <f t="shared" si="3"/>
        <v>35</v>
      </c>
      <c r="AG75" s="223">
        <f t="shared" si="4"/>
        <v>28</v>
      </c>
      <c r="AH75" s="223">
        <f t="shared" si="5"/>
        <v>20</v>
      </c>
      <c r="AI75" s="37">
        <f t="shared" si="6"/>
        <v>0</v>
      </c>
      <c r="AJ75" s="37">
        <f t="shared" si="7"/>
        <v>10</v>
      </c>
      <c r="AK75" s="37">
        <f t="shared" si="8"/>
        <v>0</v>
      </c>
      <c r="AL75" s="37">
        <f t="shared" si="9"/>
        <v>20</v>
      </c>
      <c r="AM75" s="37">
        <f t="shared" si="10"/>
        <v>16</v>
      </c>
      <c r="AN75" s="139">
        <f t="shared" si="11"/>
        <v>83</v>
      </c>
    </row>
    <row r="76" spans="1:40" ht="12.75" customHeight="1">
      <c r="A76" s="264">
        <f t="shared" si="0"/>
        <v>10</v>
      </c>
      <c r="C76" s="145">
        <v>10</v>
      </c>
      <c r="D76" s="18">
        <v>13395</v>
      </c>
      <c r="E76" s="18" t="s">
        <v>122</v>
      </c>
      <c r="F76" s="18" t="s">
        <v>173</v>
      </c>
      <c r="G76" s="18">
        <v>2007</v>
      </c>
      <c r="H76" s="18" t="s">
        <v>108</v>
      </c>
      <c r="I76" s="18" t="s">
        <v>80</v>
      </c>
      <c r="J76" s="376" t="s">
        <v>22</v>
      </c>
      <c r="K76" s="18" t="s">
        <v>23</v>
      </c>
      <c r="L76" s="333" t="s">
        <v>174</v>
      </c>
      <c r="M76" s="18"/>
      <c r="N76" s="25"/>
      <c r="O76" s="186">
        <v>0</v>
      </c>
      <c r="P76" s="24">
        <v>9</v>
      </c>
      <c r="Q76" s="194">
        <v>13</v>
      </c>
      <c r="R76" s="25"/>
      <c r="S76" s="197">
        <v>0</v>
      </c>
      <c r="T76" s="24">
        <v>5</v>
      </c>
      <c r="U76" s="207">
        <v>14</v>
      </c>
      <c r="V76" s="25"/>
      <c r="W76" s="160">
        <v>0</v>
      </c>
      <c r="X76" s="37">
        <v>6</v>
      </c>
      <c r="Y76" s="203">
        <v>12</v>
      </c>
      <c r="Z76" s="37">
        <v>8</v>
      </c>
      <c r="AA76" s="214">
        <v>26</v>
      </c>
      <c r="AB76" s="11">
        <v>7</v>
      </c>
      <c r="AC76" s="219">
        <v>18</v>
      </c>
      <c r="AD76" s="37">
        <f t="shared" si="1"/>
        <v>83</v>
      </c>
      <c r="AE76" s="223">
        <f t="shared" si="2"/>
        <v>0</v>
      </c>
      <c r="AF76" s="223">
        <f t="shared" si="3"/>
        <v>13</v>
      </c>
      <c r="AG76" s="223">
        <f t="shared" si="4"/>
        <v>26</v>
      </c>
      <c r="AH76" s="223">
        <f t="shared" si="5"/>
        <v>18</v>
      </c>
      <c r="AI76" s="37">
        <f t="shared" si="6"/>
        <v>0</v>
      </c>
      <c r="AJ76" s="37">
        <f t="shared" si="7"/>
        <v>0</v>
      </c>
      <c r="AK76" s="37">
        <f t="shared" si="8"/>
        <v>14</v>
      </c>
      <c r="AL76" s="37">
        <f t="shared" si="9"/>
        <v>12</v>
      </c>
      <c r="AM76" s="37">
        <f t="shared" si="10"/>
        <v>18</v>
      </c>
      <c r="AN76" s="139">
        <f t="shared" si="11"/>
        <v>57</v>
      </c>
    </row>
    <row r="77" spans="1:40" ht="12.75" customHeight="1">
      <c r="A77" s="264">
        <f t="shared" si="0"/>
        <v>11</v>
      </c>
      <c r="C77" s="145">
        <v>11</v>
      </c>
      <c r="D77" s="66">
        <v>17401</v>
      </c>
      <c r="E77" s="66" t="s">
        <v>176</v>
      </c>
      <c r="F77" s="66" t="s">
        <v>326</v>
      </c>
      <c r="G77" s="66">
        <v>2007</v>
      </c>
      <c r="H77" s="66" t="s">
        <v>108</v>
      </c>
      <c r="I77" s="66" t="s">
        <v>80</v>
      </c>
      <c r="J77" s="376" t="s">
        <v>22</v>
      </c>
      <c r="K77" s="18" t="s">
        <v>23</v>
      </c>
      <c r="L77" s="340" t="s">
        <v>327</v>
      </c>
      <c r="M77" s="53"/>
      <c r="N77" s="53"/>
      <c r="O77" s="186">
        <v>0</v>
      </c>
      <c r="P77" s="76"/>
      <c r="Q77" s="162">
        <v>0</v>
      </c>
      <c r="R77" s="77"/>
      <c r="S77" s="197">
        <v>0</v>
      </c>
      <c r="T77" s="77"/>
      <c r="U77" s="208">
        <v>0</v>
      </c>
      <c r="V77" s="76"/>
      <c r="W77" s="160">
        <v>0</v>
      </c>
      <c r="X77" s="37"/>
      <c r="Y77" s="202">
        <v>0</v>
      </c>
      <c r="Z77" s="37">
        <v>3</v>
      </c>
      <c r="AA77" s="214">
        <v>47</v>
      </c>
      <c r="AB77" s="53"/>
      <c r="AC77" s="219">
        <v>0</v>
      </c>
      <c r="AD77" s="37">
        <f t="shared" si="1"/>
        <v>47</v>
      </c>
      <c r="AE77" s="223">
        <f t="shared" si="2"/>
        <v>0</v>
      </c>
      <c r="AF77" s="223">
        <f t="shared" si="3"/>
        <v>0</v>
      </c>
      <c r="AG77" s="223">
        <f t="shared" si="4"/>
        <v>47</v>
      </c>
      <c r="AH77" s="223">
        <f t="shared" si="5"/>
        <v>0</v>
      </c>
      <c r="AI77" s="37">
        <f t="shared" si="6"/>
        <v>0</v>
      </c>
      <c r="AJ77" s="37">
        <f t="shared" si="7"/>
        <v>0</v>
      </c>
      <c r="AK77" s="37">
        <f t="shared" si="8"/>
        <v>0</v>
      </c>
      <c r="AL77" s="37">
        <f t="shared" si="9"/>
        <v>0</v>
      </c>
      <c r="AM77" s="37">
        <f t="shared" si="10"/>
        <v>0</v>
      </c>
      <c r="AN77" s="139">
        <f t="shared" si="11"/>
        <v>47</v>
      </c>
    </row>
    <row r="78" spans="1:40" ht="12.75" customHeight="1">
      <c r="A78" s="264">
        <f t="shared" si="0"/>
        <v>12</v>
      </c>
      <c r="C78" s="145">
        <v>12</v>
      </c>
      <c r="D78" s="36">
        <v>15257</v>
      </c>
      <c r="E78" s="29" t="s">
        <v>220</v>
      </c>
      <c r="F78" s="29" t="s">
        <v>221</v>
      </c>
      <c r="G78" s="29">
        <v>2006</v>
      </c>
      <c r="H78" s="29" t="s">
        <v>108</v>
      </c>
      <c r="I78" s="29" t="s">
        <v>80</v>
      </c>
      <c r="J78" s="376" t="s">
        <v>22</v>
      </c>
      <c r="K78" s="18" t="s">
        <v>23</v>
      </c>
      <c r="L78" s="338" t="s">
        <v>222</v>
      </c>
      <c r="M78" s="36"/>
      <c r="N78" s="26"/>
      <c r="O78" s="186">
        <v>0</v>
      </c>
      <c r="P78" s="26"/>
      <c r="Q78" s="162">
        <v>0</v>
      </c>
      <c r="R78" s="26"/>
      <c r="S78" s="197">
        <v>0</v>
      </c>
      <c r="T78" s="24">
        <v>7</v>
      </c>
      <c r="U78" s="207">
        <v>10</v>
      </c>
      <c r="V78" s="24">
        <v>5</v>
      </c>
      <c r="W78" s="191">
        <v>35</v>
      </c>
      <c r="X78" s="37"/>
      <c r="Y78" s="202">
        <v>0</v>
      </c>
      <c r="Z78" s="37"/>
      <c r="AA78" s="214">
        <v>0</v>
      </c>
      <c r="AB78" s="37"/>
      <c r="AC78" s="219">
        <v>0</v>
      </c>
      <c r="AD78" s="37">
        <f t="shared" si="1"/>
        <v>45</v>
      </c>
      <c r="AE78" s="223">
        <f t="shared" si="2"/>
        <v>35</v>
      </c>
      <c r="AF78" s="223">
        <f t="shared" si="3"/>
        <v>0</v>
      </c>
      <c r="AG78" s="223">
        <f t="shared" si="4"/>
        <v>10</v>
      </c>
      <c r="AH78" s="223">
        <f t="shared" si="5"/>
        <v>0</v>
      </c>
      <c r="AI78" s="37">
        <f t="shared" si="6"/>
        <v>0</v>
      </c>
      <c r="AJ78" s="37">
        <f t="shared" si="7"/>
        <v>0</v>
      </c>
      <c r="AK78" s="37">
        <f t="shared" si="8"/>
        <v>0</v>
      </c>
      <c r="AL78" s="37">
        <f t="shared" si="9"/>
        <v>0</v>
      </c>
      <c r="AM78" s="37">
        <f t="shared" si="10"/>
        <v>0</v>
      </c>
      <c r="AN78" s="139">
        <f t="shared" si="11"/>
        <v>45</v>
      </c>
    </row>
    <row r="79" spans="1:40" ht="12.75" customHeight="1">
      <c r="A79" s="264">
        <f t="shared" si="0"/>
        <v>13</v>
      </c>
      <c r="C79" s="145">
        <v>13</v>
      </c>
      <c r="D79" s="18">
        <v>14863</v>
      </c>
      <c r="E79" s="18" t="s">
        <v>171</v>
      </c>
      <c r="F79" s="18" t="s">
        <v>172</v>
      </c>
      <c r="G79" s="18">
        <v>2006</v>
      </c>
      <c r="H79" s="18" t="s">
        <v>108</v>
      </c>
      <c r="I79" s="18" t="s">
        <v>80</v>
      </c>
      <c r="J79" s="376" t="s">
        <v>22</v>
      </c>
      <c r="K79" s="18" t="s">
        <v>23</v>
      </c>
      <c r="L79" s="333" t="s">
        <v>152</v>
      </c>
      <c r="M79" s="18"/>
      <c r="N79" s="25"/>
      <c r="O79" s="186">
        <v>0</v>
      </c>
      <c r="P79" s="24">
        <v>8</v>
      </c>
      <c r="Q79" s="193">
        <v>16</v>
      </c>
      <c r="R79" s="25"/>
      <c r="S79" s="197">
        <v>0</v>
      </c>
      <c r="T79" s="25"/>
      <c r="U79" s="208">
        <v>0</v>
      </c>
      <c r="V79" s="25"/>
      <c r="W79" s="160">
        <v>0</v>
      </c>
      <c r="X79" s="37"/>
      <c r="Y79" s="202">
        <v>0</v>
      </c>
      <c r="Z79" s="37">
        <v>12</v>
      </c>
      <c r="AA79" s="214">
        <v>18</v>
      </c>
      <c r="AB79" s="37"/>
      <c r="AC79" s="219">
        <v>0</v>
      </c>
      <c r="AD79" s="37">
        <f t="shared" si="1"/>
        <v>34</v>
      </c>
      <c r="AE79" s="223">
        <f t="shared" si="2"/>
        <v>0</v>
      </c>
      <c r="AF79" s="223">
        <f t="shared" si="3"/>
        <v>16</v>
      </c>
      <c r="AG79" s="223">
        <f t="shared" si="4"/>
        <v>18</v>
      </c>
      <c r="AH79" s="223">
        <f t="shared" si="5"/>
        <v>0</v>
      </c>
      <c r="AI79" s="37">
        <f t="shared" si="6"/>
        <v>0</v>
      </c>
      <c r="AJ79" s="37">
        <f t="shared" si="7"/>
        <v>0</v>
      </c>
      <c r="AK79" s="37">
        <f t="shared" si="8"/>
        <v>0</v>
      </c>
      <c r="AL79" s="37">
        <f t="shared" si="9"/>
        <v>0</v>
      </c>
      <c r="AM79" s="37">
        <f t="shared" si="10"/>
        <v>0</v>
      </c>
      <c r="AN79" s="139">
        <f t="shared" si="11"/>
        <v>34</v>
      </c>
    </row>
    <row r="80" spans="1:40" ht="12.75" customHeight="1">
      <c r="A80" s="264">
        <f t="shared" si="0"/>
        <v>14</v>
      </c>
      <c r="C80" s="145">
        <v>14</v>
      </c>
      <c r="D80" s="60">
        <v>16666</v>
      </c>
      <c r="E80" s="18" t="s">
        <v>169</v>
      </c>
      <c r="F80" s="18" t="s">
        <v>170</v>
      </c>
      <c r="G80" s="18">
        <v>2006</v>
      </c>
      <c r="H80" s="18" t="s">
        <v>108</v>
      </c>
      <c r="I80" s="18" t="s">
        <v>80</v>
      </c>
      <c r="J80" s="376" t="s">
        <v>22</v>
      </c>
      <c r="K80" s="18" t="s">
        <v>23</v>
      </c>
      <c r="L80" s="333" t="s">
        <v>112</v>
      </c>
      <c r="M80" s="18"/>
      <c r="N80" s="61"/>
      <c r="O80" s="186">
        <v>0</v>
      </c>
      <c r="P80" s="34"/>
      <c r="Q80" s="162">
        <v>0</v>
      </c>
      <c r="R80" s="24">
        <v>6</v>
      </c>
      <c r="S80" s="196">
        <v>31</v>
      </c>
      <c r="T80" s="25"/>
      <c r="U80" s="208">
        <v>0</v>
      </c>
      <c r="V80" s="25"/>
      <c r="W80" s="160">
        <v>0</v>
      </c>
      <c r="X80" s="37"/>
      <c r="Y80" s="202">
        <v>0</v>
      </c>
      <c r="Z80" s="37"/>
      <c r="AA80" s="214">
        <v>0</v>
      </c>
      <c r="AB80" s="37"/>
      <c r="AC80" s="219">
        <v>0</v>
      </c>
      <c r="AD80" s="37">
        <f t="shared" si="1"/>
        <v>31</v>
      </c>
      <c r="AE80" s="223">
        <f t="shared" si="2"/>
        <v>0</v>
      </c>
      <c r="AF80" s="223">
        <f t="shared" si="3"/>
        <v>31</v>
      </c>
      <c r="AG80" s="223">
        <f t="shared" si="4"/>
        <v>0</v>
      </c>
      <c r="AH80" s="223">
        <f t="shared" si="5"/>
        <v>0</v>
      </c>
      <c r="AI80" s="37">
        <f t="shared" si="6"/>
        <v>0</v>
      </c>
      <c r="AJ80" s="37">
        <f t="shared" si="7"/>
        <v>0</v>
      </c>
      <c r="AK80" s="37">
        <f t="shared" si="8"/>
        <v>0</v>
      </c>
      <c r="AL80" s="37">
        <f t="shared" si="9"/>
        <v>0</v>
      </c>
      <c r="AM80" s="37">
        <f t="shared" si="10"/>
        <v>0</v>
      </c>
      <c r="AN80" s="139">
        <f t="shared" si="11"/>
        <v>31</v>
      </c>
    </row>
    <row r="81" spans="1:40" ht="12.75" customHeight="1">
      <c r="A81" s="264">
        <f t="shared" si="0"/>
        <v>15</v>
      </c>
      <c r="C81" s="145">
        <v>15</v>
      </c>
      <c r="D81" s="18">
        <v>16532</v>
      </c>
      <c r="E81" s="18" t="s">
        <v>146</v>
      </c>
      <c r="F81" s="18" t="s">
        <v>175</v>
      </c>
      <c r="G81" s="18">
        <v>2006</v>
      </c>
      <c r="H81" s="18" t="s">
        <v>108</v>
      </c>
      <c r="I81" s="18" t="s">
        <v>80</v>
      </c>
      <c r="J81" s="376" t="s">
        <v>22</v>
      </c>
      <c r="K81" s="18" t="s">
        <v>23</v>
      </c>
      <c r="L81" s="333" t="s">
        <v>155</v>
      </c>
      <c r="M81" s="18"/>
      <c r="N81" s="25"/>
      <c r="O81" s="186">
        <v>0</v>
      </c>
      <c r="P81" s="24">
        <v>9</v>
      </c>
      <c r="Q81" s="194">
        <v>13</v>
      </c>
      <c r="R81" s="25"/>
      <c r="S81" s="197">
        <v>0</v>
      </c>
      <c r="T81" s="25"/>
      <c r="U81" s="208">
        <v>0</v>
      </c>
      <c r="V81" s="25"/>
      <c r="W81" s="160">
        <v>0</v>
      </c>
      <c r="X81" s="37"/>
      <c r="Y81" s="202">
        <v>0</v>
      </c>
      <c r="Z81" s="37"/>
      <c r="AA81" s="214">
        <v>0</v>
      </c>
      <c r="AB81" s="11">
        <v>9</v>
      </c>
      <c r="AC81" s="219">
        <v>14</v>
      </c>
      <c r="AD81" s="37">
        <f t="shared" si="1"/>
        <v>27</v>
      </c>
      <c r="AE81" s="223">
        <f t="shared" si="2"/>
        <v>0</v>
      </c>
      <c r="AF81" s="223">
        <f t="shared" si="3"/>
        <v>13</v>
      </c>
      <c r="AG81" s="223">
        <f t="shared" si="4"/>
        <v>14</v>
      </c>
      <c r="AH81" s="223">
        <f t="shared" si="5"/>
        <v>0</v>
      </c>
      <c r="AI81" s="37">
        <f t="shared" si="6"/>
        <v>0</v>
      </c>
      <c r="AJ81" s="37">
        <f t="shared" si="7"/>
        <v>0</v>
      </c>
      <c r="AK81" s="37">
        <f t="shared" si="8"/>
        <v>0</v>
      </c>
      <c r="AL81" s="37">
        <f t="shared" si="9"/>
        <v>0</v>
      </c>
      <c r="AM81" s="37">
        <f t="shared" si="10"/>
        <v>0</v>
      </c>
      <c r="AN81" s="139">
        <f t="shared" si="11"/>
        <v>27</v>
      </c>
    </row>
    <row r="82" spans="1:40" s="91" customFormat="1" ht="12.75" customHeight="1">
      <c r="A82" s="264">
        <f t="shared" si="0"/>
        <v>16</v>
      </c>
      <c r="B82" s="262"/>
      <c r="C82" s="145">
        <v>16</v>
      </c>
      <c r="D82" s="246">
        <v>16877</v>
      </c>
      <c r="E82" s="248" t="s">
        <v>165</v>
      </c>
      <c r="F82" s="248" t="s">
        <v>177</v>
      </c>
      <c r="G82" s="247">
        <v>2007</v>
      </c>
      <c r="H82" s="247" t="s">
        <v>108</v>
      </c>
      <c r="I82" s="248" t="s">
        <v>80</v>
      </c>
      <c r="J82" s="389" t="s">
        <v>22</v>
      </c>
      <c r="K82" s="18" t="s">
        <v>23</v>
      </c>
      <c r="L82" s="343" t="s">
        <v>65</v>
      </c>
      <c r="M82" s="37"/>
      <c r="N82" s="25"/>
      <c r="O82" s="186">
        <v>0</v>
      </c>
      <c r="P82" s="34"/>
      <c r="Q82" s="162">
        <v>0</v>
      </c>
      <c r="R82" s="25"/>
      <c r="S82" s="197">
        <v>0</v>
      </c>
      <c r="T82" s="25"/>
      <c r="U82" s="208">
        <v>0</v>
      </c>
      <c r="V82" s="25"/>
      <c r="W82" s="160">
        <v>0</v>
      </c>
      <c r="X82" s="37"/>
      <c r="Y82" s="202">
        <v>0</v>
      </c>
      <c r="Z82" s="37"/>
      <c r="AA82" s="214">
        <v>0</v>
      </c>
      <c r="AB82" s="24">
        <v>8</v>
      </c>
      <c r="AC82" s="219">
        <v>16</v>
      </c>
      <c r="AD82" s="37">
        <f t="shared" si="1"/>
        <v>16</v>
      </c>
      <c r="AE82" s="223">
        <f t="shared" si="2"/>
        <v>0</v>
      </c>
      <c r="AF82" s="223">
        <f t="shared" si="3"/>
        <v>0</v>
      </c>
      <c r="AG82" s="223">
        <f t="shared" si="4"/>
        <v>16</v>
      </c>
      <c r="AH82" s="223">
        <f t="shared" si="5"/>
        <v>0</v>
      </c>
      <c r="AI82" s="37">
        <f t="shared" si="6"/>
        <v>0</v>
      </c>
      <c r="AJ82" s="37">
        <f t="shared" si="7"/>
        <v>0</v>
      </c>
      <c r="AK82" s="37">
        <f t="shared" si="8"/>
        <v>0</v>
      </c>
      <c r="AL82" s="37">
        <f t="shared" si="9"/>
        <v>0</v>
      </c>
      <c r="AM82" s="37">
        <f t="shared" si="10"/>
        <v>0</v>
      </c>
      <c r="AN82" s="139">
        <f t="shared" si="11"/>
        <v>16</v>
      </c>
    </row>
    <row r="83" spans="1:40" s="91" customFormat="1" ht="12.75" customHeight="1">
      <c r="A83" s="264">
        <f t="shared" si="0"/>
        <v>17</v>
      </c>
      <c r="B83" s="262"/>
      <c r="C83" s="145">
        <v>17</v>
      </c>
      <c r="D83" s="32">
        <v>16452</v>
      </c>
      <c r="E83" s="32" t="s">
        <v>138</v>
      </c>
      <c r="F83" s="32" t="s">
        <v>349</v>
      </c>
      <c r="G83" s="32">
        <v>2007</v>
      </c>
      <c r="H83" s="32" t="s">
        <v>108</v>
      </c>
      <c r="I83" s="32" t="s">
        <v>80</v>
      </c>
      <c r="J83" s="390" t="s">
        <v>22</v>
      </c>
      <c r="K83" s="18" t="s">
        <v>23</v>
      </c>
      <c r="L83" s="326" t="s">
        <v>65</v>
      </c>
      <c r="M83" s="241"/>
      <c r="N83" s="241"/>
      <c r="O83" s="186">
        <v>0</v>
      </c>
      <c r="P83" s="39"/>
      <c r="Q83" s="162">
        <v>0</v>
      </c>
      <c r="R83" s="71"/>
      <c r="S83" s="197">
        <v>0</v>
      </c>
      <c r="T83" s="71"/>
      <c r="U83" s="208">
        <v>0</v>
      </c>
      <c r="V83" s="39"/>
      <c r="W83" s="160">
        <v>0</v>
      </c>
      <c r="X83" s="37"/>
      <c r="Y83" s="202">
        <v>0</v>
      </c>
      <c r="Z83" s="37"/>
      <c r="AA83" s="214">
        <v>0</v>
      </c>
      <c r="AB83" s="252">
        <v>11</v>
      </c>
      <c r="AC83" s="219">
        <v>10</v>
      </c>
      <c r="AD83" s="37">
        <f t="shared" si="1"/>
        <v>10</v>
      </c>
      <c r="AE83" s="223">
        <f t="shared" si="2"/>
        <v>0</v>
      </c>
      <c r="AF83" s="223">
        <f t="shared" si="3"/>
        <v>0</v>
      </c>
      <c r="AG83" s="223">
        <f t="shared" si="4"/>
        <v>10</v>
      </c>
      <c r="AH83" s="223">
        <f t="shared" si="5"/>
        <v>0</v>
      </c>
      <c r="AI83" s="37">
        <f t="shared" si="6"/>
        <v>0</v>
      </c>
      <c r="AJ83" s="37">
        <f t="shared" si="7"/>
        <v>0</v>
      </c>
      <c r="AK83" s="37">
        <f t="shared" si="8"/>
        <v>0</v>
      </c>
      <c r="AL83" s="37">
        <f t="shared" si="9"/>
        <v>0</v>
      </c>
      <c r="AM83" s="37">
        <f t="shared" si="10"/>
        <v>0</v>
      </c>
      <c r="AN83" s="139">
        <f t="shared" si="11"/>
        <v>10</v>
      </c>
    </row>
    <row r="84" spans="1:40" ht="12.75" customHeight="1">
      <c r="A84" s="264">
        <f t="shared" si="0"/>
        <v>18</v>
      </c>
      <c r="C84" s="145">
        <v>18</v>
      </c>
      <c r="D84" s="29">
        <v>16936</v>
      </c>
      <c r="E84" s="32" t="s">
        <v>237</v>
      </c>
      <c r="F84" s="32" t="s">
        <v>238</v>
      </c>
      <c r="G84" s="29">
        <v>2007</v>
      </c>
      <c r="H84" s="29" t="s">
        <v>108</v>
      </c>
      <c r="I84" s="29" t="s">
        <v>80</v>
      </c>
      <c r="J84" s="376" t="s">
        <v>22</v>
      </c>
      <c r="K84" s="18" t="s">
        <v>23</v>
      </c>
      <c r="L84" s="334" t="s">
        <v>232</v>
      </c>
      <c r="M84" s="29"/>
      <c r="N84" s="76"/>
      <c r="O84" s="186">
        <v>0</v>
      </c>
      <c r="P84" s="76"/>
      <c r="Q84" s="162">
        <v>0</v>
      </c>
      <c r="R84" s="76"/>
      <c r="S84" s="197">
        <v>0</v>
      </c>
      <c r="T84" s="24">
        <v>9</v>
      </c>
      <c r="U84" s="207">
        <v>7</v>
      </c>
      <c r="V84" s="76"/>
      <c r="W84" s="160">
        <v>0</v>
      </c>
      <c r="X84" s="37"/>
      <c r="Y84" s="202">
        <v>0</v>
      </c>
      <c r="Z84" s="37"/>
      <c r="AA84" s="214">
        <v>0</v>
      </c>
      <c r="AB84" s="37"/>
      <c r="AC84" s="219">
        <v>0</v>
      </c>
      <c r="AD84" s="37">
        <f t="shared" si="1"/>
        <v>7</v>
      </c>
      <c r="AE84" s="223">
        <f t="shared" si="2"/>
        <v>0</v>
      </c>
      <c r="AF84" s="223">
        <f t="shared" si="3"/>
        <v>0</v>
      </c>
      <c r="AG84" s="223">
        <f t="shared" si="4"/>
        <v>7</v>
      </c>
      <c r="AH84" s="223">
        <f t="shared" si="5"/>
        <v>0</v>
      </c>
      <c r="AI84" s="37">
        <f t="shared" si="6"/>
        <v>0</v>
      </c>
      <c r="AJ84" s="37">
        <f t="shared" si="7"/>
        <v>0</v>
      </c>
      <c r="AK84" s="37">
        <f t="shared" si="8"/>
        <v>0</v>
      </c>
      <c r="AL84" s="37">
        <f t="shared" si="9"/>
        <v>0</v>
      </c>
      <c r="AM84" s="37">
        <f t="shared" si="10"/>
        <v>0</v>
      </c>
      <c r="AN84" s="139">
        <f t="shared" si="11"/>
        <v>7</v>
      </c>
    </row>
    <row r="85" spans="1:40" s="243" customFormat="1" ht="12.75" customHeight="1">
      <c r="A85" s="264">
        <f t="shared" si="0"/>
        <v>19</v>
      </c>
      <c r="B85" s="262"/>
      <c r="C85" s="346" t="s">
        <v>38</v>
      </c>
      <c r="D85" s="35" t="s">
        <v>35</v>
      </c>
      <c r="E85" s="36" t="s">
        <v>194</v>
      </c>
      <c r="F85" s="36" t="s">
        <v>195</v>
      </c>
      <c r="G85" s="36">
        <v>2006</v>
      </c>
      <c r="H85" s="36" t="s">
        <v>108</v>
      </c>
      <c r="I85" s="36" t="s">
        <v>80</v>
      </c>
      <c r="J85" s="388" t="s">
        <v>38</v>
      </c>
      <c r="K85" s="18" t="s">
        <v>23</v>
      </c>
      <c r="L85" s="334" t="s">
        <v>112</v>
      </c>
      <c r="M85" s="36"/>
      <c r="N85" s="76"/>
      <c r="O85" s="186">
        <v>0</v>
      </c>
      <c r="P85" s="76"/>
      <c r="Q85" s="162">
        <v>0</v>
      </c>
      <c r="R85" s="146"/>
      <c r="S85" s="197">
        <v>0</v>
      </c>
      <c r="T85" s="146"/>
      <c r="U85" s="208">
        <v>0</v>
      </c>
      <c r="V85" s="76"/>
      <c r="W85" s="160">
        <v>0</v>
      </c>
      <c r="X85" s="37"/>
      <c r="Y85" s="202">
        <v>0</v>
      </c>
      <c r="Z85" s="37"/>
      <c r="AA85" s="214">
        <v>0</v>
      </c>
      <c r="AB85" s="280"/>
      <c r="AC85" s="219">
        <v>0</v>
      </c>
      <c r="AD85" s="37">
        <f t="shared" si="1"/>
        <v>0</v>
      </c>
      <c r="AE85" s="223">
        <f t="shared" si="2"/>
        <v>0</v>
      </c>
      <c r="AF85" s="223">
        <f t="shared" si="3"/>
        <v>0</v>
      </c>
      <c r="AG85" s="223">
        <f t="shared" si="4"/>
        <v>0</v>
      </c>
      <c r="AH85" s="223">
        <f t="shared" si="5"/>
        <v>0</v>
      </c>
      <c r="AI85" s="37">
        <f t="shared" si="6"/>
        <v>0</v>
      </c>
      <c r="AJ85" s="37">
        <f t="shared" si="7"/>
        <v>0</v>
      </c>
      <c r="AK85" s="37">
        <f t="shared" si="8"/>
        <v>0</v>
      </c>
      <c r="AL85" s="37">
        <f t="shared" si="9"/>
        <v>0</v>
      </c>
      <c r="AM85" s="37">
        <f t="shared" si="10"/>
        <v>0</v>
      </c>
      <c r="AN85" s="139">
        <f t="shared" si="11"/>
        <v>0</v>
      </c>
    </row>
    <row r="86" spans="1:40" s="229" customFormat="1" ht="15">
      <c r="A86" s="265"/>
      <c r="B86" s="262"/>
      <c r="C86" s="347"/>
      <c r="D86" s="250"/>
      <c r="E86" s="250"/>
      <c r="F86" s="250"/>
      <c r="G86" s="242"/>
      <c r="H86" s="250"/>
      <c r="I86" s="250"/>
      <c r="J86" s="391"/>
      <c r="K86" s="224"/>
      <c r="L86" s="341"/>
      <c r="M86" s="224"/>
      <c r="N86" s="224"/>
      <c r="O86" s="225"/>
      <c r="P86" s="224"/>
      <c r="Q86" s="226"/>
      <c r="R86" s="224"/>
      <c r="S86" s="227"/>
      <c r="T86" s="224"/>
      <c r="U86" s="225"/>
      <c r="V86" s="224"/>
      <c r="W86" s="228"/>
      <c r="X86" s="224"/>
      <c r="Y86" s="225"/>
      <c r="Z86" s="224"/>
      <c r="AA86" s="228"/>
      <c r="AB86" s="224"/>
      <c r="AC86" s="226"/>
      <c r="AD86" s="224"/>
      <c r="AE86" s="224"/>
      <c r="AF86" s="224"/>
      <c r="AG86" s="224"/>
      <c r="AH86" s="224"/>
      <c r="AI86" s="224"/>
      <c r="AJ86" s="224"/>
      <c r="AK86" s="224"/>
      <c r="AL86" s="224"/>
      <c r="AM86" s="224"/>
      <c r="AN86" s="224"/>
    </row>
    <row r="87" spans="1:40" s="229" customFormat="1" ht="15">
      <c r="A87" s="265"/>
      <c r="B87" s="262"/>
      <c r="C87" s="347"/>
      <c r="D87" s="250"/>
      <c r="E87" s="250"/>
      <c r="F87" s="250"/>
      <c r="G87" s="242"/>
      <c r="H87" s="250"/>
      <c r="I87" s="250"/>
      <c r="J87" s="391"/>
      <c r="K87" s="224"/>
      <c r="L87" s="341"/>
      <c r="M87" s="224"/>
      <c r="N87" s="224"/>
      <c r="O87" s="225"/>
      <c r="P87" s="224"/>
      <c r="Q87" s="226"/>
      <c r="R87" s="224"/>
      <c r="S87" s="227"/>
      <c r="T87" s="224"/>
      <c r="U87" s="225"/>
      <c r="V87" s="224"/>
      <c r="W87" s="228"/>
      <c r="X87" s="224"/>
      <c r="Y87" s="225"/>
      <c r="Z87" s="224"/>
      <c r="AA87" s="228"/>
      <c r="AB87" s="224"/>
      <c r="AC87" s="226"/>
      <c r="AD87" s="224"/>
      <c r="AE87" s="224"/>
      <c r="AF87" s="224"/>
      <c r="AG87" s="224"/>
      <c r="AH87" s="224"/>
      <c r="AI87" s="224"/>
      <c r="AJ87" s="224"/>
      <c r="AK87" s="224"/>
      <c r="AL87" s="224"/>
      <c r="AM87" s="224"/>
      <c r="AN87" s="224"/>
    </row>
    <row r="88" spans="1:40" s="229" customFormat="1" ht="15">
      <c r="A88" s="265"/>
      <c r="B88" s="262"/>
      <c r="C88" s="347"/>
      <c r="D88" s="250"/>
      <c r="E88" s="250"/>
      <c r="F88" s="250"/>
      <c r="G88" s="242"/>
      <c r="H88" s="250"/>
      <c r="I88" s="250"/>
      <c r="J88" s="391"/>
      <c r="K88" s="224"/>
      <c r="L88" s="341"/>
      <c r="M88" s="224"/>
      <c r="N88" s="224"/>
      <c r="O88" s="225"/>
      <c r="P88" s="224"/>
      <c r="Q88" s="226"/>
      <c r="R88" s="224"/>
      <c r="S88" s="227"/>
      <c r="T88" s="224"/>
      <c r="U88" s="225"/>
      <c r="V88" s="224"/>
      <c r="W88" s="228"/>
      <c r="X88" s="224"/>
      <c r="Y88" s="225"/>
      <c r="Z88" s="224"/>
      <c r="AA88" s="228"/>
      <c r="AB88" s="224"/>
      <c r="AC88" s="226"/>
      <c r="AD88" s="224"/>
      <c r="AE88" s="224"/>
      <c r="AF88" s="224"/>
      <c r="AG88" s="224"/>
      <c r="AH88" s="224"/>
      <c r="AI88" s="224"/>
      <c r="AJ88" s="224"/>
      <c r="AK88" s="224"/>
      <c r="AL88" s="224"/>
      <c r="AM88" s="224"/>
      <c r="AN88" s="224"/>
    </row>
    <row r="89" spans="1:40" s="229" customFormat="1" ht="15">
      <c r="A89" s="265"/>
      <c r="B89" s="262"/>
      <c r="C89" s="347"/>
      <c r="D89" s="250"/>
      <c r="E89" s="250"/>
      <c r="F89" s="250"/>
      <c r="G89" s="242"/>
      <c r="H89" s="250"/>
      <c r="I89" s="250"/>
      <c r="J89" s="391"/>
      <c r="K89" s="224"/>
      <c r="L89" s="341"/>
      <c r="M89" s="224"/>
      <c r="N89" s="224"/>
      <c r="O89" s="225"/>
      <c r="P89" s="224"/>
      <c r="Q89" s="226"/>
      <c r="R89" s="224"/>
      <c r="S89" s="227"/>
      <c r="T89" s="224"/>
      <c r="U89" s="225"/>
      <c r="V89" s="224"/>
      <c r="W89" s="228"/>
      <c r="X89" s="224"/>
      <c r="Y89" s="225"/>
      <c r="Z89" s="224"/>
      <c r="AA89" s="228"/>
      <c r="AB89" s="224"/>
      <c r="AC89" s="226"/>
      <c r="AD89" s="224"/>
      <c r="AE89" s="224"/>
      <c r="AF89" s="224"/>
      <c r="AG89" s="224"/>
      <c r="AH89" s="224"/>
      <c r="AI89" s="224"/>
      <c r="AJ89" s="224"/>
      <c r="AK89" s="224"/>
      <c r="AL89" s="224"/>
      <c r="AM89" s="224"/>
      <c r="AN89" s="224"/>
    </row>
    <row r="90" spans="1:40" s="229" customFormat="1" ht="15">
      <c r="A90" s="265"/>
      <c r="B90" s="262"/>
      <c r="C90" s="347"/>
      <c r="D90" s="250"/>
      <c r="E90" s="250"/>
      <c r="F90" s="250"/>
      <c r="G90" s="242"/>
      <c r="H90" s="250"/>
      <c r="I90" s="250"/>
      <c r="J90" s="391"/>
      <c r="K90" s="224"/>
      <c r="L90" s="341"/>
      <c r="M90" s="224"/>
      <c r="N90" s="224"/>
      <c r="O90" s="225"/>
      <c r="P90" s="224"/>
      <c r="Q90" s="226"/>
      <c r="R90" s="224"/>
      <c r="S90" s="227"/>
      <c r="T90" s="224"/>
      <c r="U90" s="225"/>
      <c r="V90" s="224"/>
      <c r="W90" s="228"/>
      <c r="X90" s="224"/>
      <c r="Y90" s="225"/>
      <c r="Z90" s="224"/>
      <c r="AA90" s="228"/>
      <c r="AB90" s="224"/>
      <c r="AC90" s="226"/>
      <c r="AD90" s="224"/>
      <c r="AE90" s="224"/>
      <c r="AF90" s="224"/>
      <c r="AG90" s="224"/>
      <c r="AH90" s="224"/>
      <c r="AI90" s="224"/>
      <c r="AJ90" s="224"/>
      <c r="AK90" s="224"/>
      <c r="AL90" s="224"/>
      <c r="AM90" s="224"/>
      <c r="AN90" s="224"/>
    </row>
    <row r="91" spans="1:40" s="229" customFormat="1" ht="15">
      <c r="A91" s="265"/>
      <c r="B91" s="262"/>
      <c r="C91" s="347"/>
      <c r="D91" s="250"/>
      <c r="E91" s="250"/>
      <c r="F91" s="250"/>
      <c r="G91" s="242"/>
      <c r="H91" s="250"/>
      <c r="I91" s="250"/>
      <c r="J91" s="391"/>
      <c r="K91" s="224"/>
      <c r="L91" s="341"/>
      <c r="M91" s="224"/>
      <c r="N91" s="224"/>
      <c r="O91" s="225"/>
      <c r="P91" s="224"/>
      <c r="Q91" s="226"/>
      <c r="R91" s="224"/>
      <c r="S91" s="227"/>
      <c r="T91" s="224"/>
      <c r="U91" s="225"/>
      <c r="V91" s="224"/>
      <c r="W91" s="228"/>
      <c r="X91" s="224"/>
      <c r="Y91" s="225"/>
      <c r="Z91" s="224"/>
      <c r="AA91" s="228"/>
      <c r="AB91" s="224"/>
      <c r="AC91" s="226"/>
      <c r="AD91" s="224"/>
      <c r="AE91" s="224"/>
      <c r="AF91" s="224"/>
      <c r="AG91" s="224"/>
      <c r="AH91" s="224"/>
      <c r="AI91" s="224"/>
      <c r="AJ91" s="224"/>
      <c r="AK91" s="224"/>
      <c r="AL91" s="224"/>
      <c r="AM91" s="224"/>
      <c r="AN91" s="224"/>
    </row>
    <row r="92" spans="1:40" s="229" customFormat="1" ht="15">
      <c r="A92" s="265"/>
      <c r="B92" s="262"/>
      <c r="C92" s="347"/>
      <c r="D92" s="250"/>
      <c r="E92" s="250"/>
      <c r="F92" s="250"/>
      <c r="G92" s="242"/>
      <c r="H92" s="250"/>
      <c r="I92" s="250"/>
      <c r="J92" s="391"/>
      <c r="K92" s="224"/>
      <c r="L92" s="341"/>
      <c r="M92" s="224"/>
      <c r="N92" s="224"/>
      <c r="O92" s="225"/>
      <c r="P92" s="224"/>
      <c r="Q92" s="226"/>
      <c r="R92" s="224"/>
      <c r="S92" s="227"/>
      <c r="T92" s="224"/>
      <c r="U92" s="225"/>
      <c r="V92" s="224"/>
      <c r="W92" s="228"/>
      <c r="X92" s="224"/>
      <c r="Y92" s="225"/>
      <c r="Z92" s="224"/>
      <c r="AA92" s="228"/>
      <c r="AB92" s="224"/>
      <c r="AC92" s="226"/>
      <c r="AD92" s="224"/>
      <c r="AE92" s="224"/>
      <c r="AF92" s="224"/>
      <c r="AG92" s="224"/>
      <c r="AH92" s="224"/>
      <c r="AI92" s="224"/>
      <c r="AJ92" s="224"/>
      <c r="AK92" s="224"/>
      <c r="AL92" s="224"/>
      <c r="AM92" s="224"/>
      <c r="AN92" s="224"/>
    </row>
    <row r="93" spans="1:40" s="229" customFormat="1" ht="15">
      <c r="A93" s="265"/>
      <c r="B93" s="262"/>
      <c r="C93" s="347"/>
      <c r="D93" s="250"/>
      <c r="E93" s="250"/>
      <c r="F93" s="250"/>
      <c r="G93" s="242"/>
      <c r="H93" s="250"/>
      <c r="I93" s="250"/>
      <c r="J93" s="391"/>
      <c r="K93" s="224"/>
      <c r="L93" s="341"/>
      <c r="M93" s="224"/>
      <c r="N93" s="224"/>
      <c r="O93" s="225"/>
      <c r="P93" s="224"/>
      <c r="Q93" s="226"/>
      <c r="R93" s="224"/>
      <c r="S93" s="227"/>
      <c r="T93" s="224"/>
      <c r="U93" s="225"/>
      <c r="V93" s="224"/>
      <c r="W93" s="228"/>
      <c r="X93" s="224"/>
      <c r="Y93" s="225"/>
      <c r="Z93" s="224"/>
      <c r="AA93" s="228"/>
      <c r="AB93" s="224"/>
      <c r="AC93" s="226"/>
      <c r="AD93" s="224"/>
      <c r="AE93" s="224"/>
      <c r="AF93" s="224"/>
      <c r="AG93" s="224"/>
      <c r="AH93" s="224"/>
      <c r="AI93" s="224"/>
      <c r="AJ93" s="224"/>
      <c r="AK93" s="224"/>
      <c r="AL93" s="224"/>
      <c r="AM93" s="224"/>
      <c r="AN93" s="224"/>
    </row>
    <row r="94" spans="1:40" s="229" customFormat="1" ht="15">
      <c r="A94" s="265"/>
      <c r="B94" s="262"/>
      <c r="C94" s="347"/>
      <c r="D94" s="250"/>
      <c r="E94" s="250"/>
      <c r="F94" s="250"/>
      <c r="G94" s="242"/>
      <c r="H94" s="250"/>
      <c r="I94" s="250"/>
      <c r="J94" s="391"/>
      <c r="K94" s="224"/>
      <c r="L94" s="341"/>
      <c r="M94" s="224"/>
      <c r="N94" s="224"/>
      <c r="O94" s="225"/>
      <c r="P94" s="224"/>
      <c r="Q94" s="226"/>
      <c r="R94" s="224"/>
      <c r="S94" s="227"/>
      <c r="T94" s="224"/>
      <c r="U94" s="225"/>
      <c r="V94" s="224"/>
      <c r="W94" s="228"/>
      <c r="X94" s="224"/>
      <c r="Y94" s="225"/>
      <c r="Z94" s="224"/>
      <c r="AA94" s="228"/>
      <c r="AB94" s="224"/>
      <c r="AC94" s="226"/>
      <c r="AD94" s="224"/>
      <c r="AE94" s="224"/>
      <c r="AF94" s="224"/>
      <c r="AG94" s="224"/>
      <c r="AH94" s="224"/>
      <c r="AI94" s="224"/>
      <c r="AJ94" s="224"/>
      <c r="AK94" s="224"/>
      <c r="AL94" s="224"/>
      <c r="AM94" s="224"/>
      <c r="AN94" s="224"/>
    </row>
    <row r="95" spans="1:40" s="229" customFormat="1" ht="15">
      <c r="A95" s="265"/>
      <c r="B95" s="262"/>
      <c r="C95" s="347"/>
      <c r="D95" s="250"/>
      <c r="E95" s="250"/>
      <c r="F95" s="250"/>
      <c r="G95" s="242"/>
      <c r="H95" s="250"/>
      <c r="I95" s="250"/>
      <c r="J95" s="391"/>
      <c r="K95" s="224"/>
      <c r="L95" s="341"/>
      <c r="M95" s="224"/>
      <c r="N95" s="224"/>
      <c r="O95" s="225"/>
      <c r="P95" s="224"/>
      <c r="Q95" s="226"/>
      <c r="R95" s="224"/>
      <c r="S95" s="227"/>
      <c r="T95" s="224"/>
      <c r="U95" s="225"/>
      <c r="V95" s="224"/>
      <c r="W95" s="228"/>
      <c r="X95" s="224"/>
      <c r="Y95" s="225"/>
      <c r="Z95" s="224"/>
      <c r="AA95" s="228"/>
      <c r="AB95" s="224"/>
      <c r="AC95" s="226"/>
      <c r="AD95" s="224"/>
      <c r="AE95" s="224"/>
      <c r="AF95" s="224"/>
      <c r="AG95" s="224"/>
      <c r="AH95" s="224"/>
      <c r="AI95" s="224"/>
      <c r="AJ95" s="224"/>
      <c r="AK95" s="224"/>
      <c r="AL95" s="224"/>
      <c r="AM95" s="224"/>
      <c r="AN95" s="224"/>
    </row>
    <row r="96" spans="1:40" s="229" customFormat="1" ht="15">
      <c r="A96" s="265"/>
      <c r="B96" s="262"/>
      <c r="C96" s="347"/>
      <c r="D96" s="250"/>
      <c r="E96" s="250"/>
      <c r="F96" s="250"/>
      <c r="G96" s="242"/>
      <c r="H96" s="250"/>
      <c r="I96" s="250"/>
      <c r="J96" s="391"/>
      <c r="K96" s="224"/>
      <c r="L96" s="341"/>
      <c r="M96" s="224"/>
      <c r="N96" s="224"/>
      <c r="O96" s="225"/>
      <c r="P96" s="224"/>
      <c r="Q96" s="226"/>
      <c r="R96" s="224"/>
      <c r="S96" s="227"/>
      <c r="T96" s="224"/>
      <c r="U96" s="225"/>
      <c r="V96" s="224"/>
      <c r="W96" s="228"/>
      <c r="X96" s="224"/>
      <c r="Y96" s="225"/>
      <c r="Z96" s="224"/>
      <c r="AA96" s="228"/>
      <c r="AB96" s="224"/>
      <c r="AC96" s="226"/>
      <c r="AD96" s="224"/>
      <c r="AE96" s="224"/>
      <c r="AF96" s="224"/>
      <c r="AG96" s="224"/>
      <c r="AH96" s="224"/>
      <c r="AI96" s="224"/>
      <c r="AJ96" s="224"/>
      <c r="AK96" s="224"/>
      <c r="AL96" s="224"/>
      <c r="AM96" s="224"/>
      <c r="AN96" s="224"/>
    </row>
    <row r="97" spans="1:40" s="229" customFormat="1" ht="15">
      <c r="A97" s="265"/>
      <c r="B97" s="262"/>
      <c r="C97" s="347"/>
      <c r="D97" s="250"/>
      <c r="E97" s="250"/>
      <c r="F97" s="250"/>
      <c r="G97" s="242"/>
      <c r="H97" s="250"/>
      <c r="I97" s="250"/>
      <c r="J97" s="391"/>
      <c r="K97" s="224"/>
      <c r="L97" s="341"/>
      <c r="M97" s="224"/>
      <c r="N97" s="224"/>
      <c r="O97" s="225"/>
      <c r="P97" s="224"/>
      <c r="Q97" s="226"/>
      <c r="R97" s="224"/>
      <c r="S97" s="227"/>
      <c r="T97" s="224"/>
      <c r="U97" s="225"/>
      <c r="V97" s="224"/>
      <c r="W97" s="228"/>
      <c r="X97" s="224"/>
      <c r="Y97" s="225"/>
      <c r="Z97" s="224"/>
      <c r="AA97" s="228"/>
      <c r="AB97" s="224"/>
      <c r="AC97" s="226"/>
      <c r="AD97" s="224"/>
      <c r="AE97" s="224"/>
      <c r="AF97" s="224"/>
      <c r="AG97" s="224"/>
      <c r="AH97" s="224"/>
      <c r="AI97" s="224"/>
      <c r="AJ97" s="224"/>
      <c r="AK97" s="224"/>
      <c r="AL97" s="224"/>
      <c r="AM97" s="224"/>
      <c r="AN97" s="224"/>
    </row>
    <row r="98" spans="1:40" s="229" customFormat="1" ht="15">
      <c r="A98" s="265"/>
      <c r="B98" s="262"/>
      <c r="C98" s="347"/>
      <c r="D98" s="250"/>
      <c r="E98" s="250"/>
      <c r="F98" s="250"/>
      <c r="G98" s="242"/>
      <c r="H98" s="250"/>
      <c r="I98" s="250"/>
      <c r="J98" s="391"/>
      <c r="K98" s="224"/>
      <c r="L98" s="341"/>
      <c r="M98" s="224"/>
      <c r="N98" s="224"/>
      <c r="O98" s="225"/>
      <c r="P98" s="224"/>
      <c r="Q98" s="226"/>
      <c r="R98" s="224"/>
      <c r="S98" s="227"/>
      <c r="T98" s="224"/>
      <c r="U98" s="225"/>
      <c r="V98" s="224"/>
      <c r="W98" s="228"/>
      <c r="X98" s="224"/>
      <c r="Y98" s="225"/>
      <c r="Z98" s="224"/>
      <c r="AA98" s="228"/>
      <c r="AB98" s="224"/>
      <c r="AC98" s="226"/>
      <c r="AD98" s="224"/>
      <c r="AE98" s="224"/>
      <c r="AF98" s="224"/>
      <c r="AG98" s="224"/>
      <c r="AH98" s="224"/>
      <c r="AI98" s="224"/>
      <c r="AJ98" s="224"/>
      <c r="AK98" s="224"/>
      <c r="AL98" s="224"/>
      <c r="AM98" s="224"/>
      <c r="AN98" s="224"/>
    </row>
    <row r="99" spans="1:40" s="229" customFormat="1" ht="15">
      <c r="A99" s="265"/>
      <c r="B99" s="262"/>
      <c r="C99" s="347"/>
      <c r="D99" s="250"/>
      <c r="E99" s="250"/>
      <c r="F99" s="250"/>
      <c r="G99" s="242"/>
      <c r="H99" s="250"/>
      <c r="I99" s="250"/>
      <c r="J99" s="391"/>
      <c r="K99" s="224"/>
      <c r="L99" s="341"/>
      <c r="M99" s="224"/>
      <c r="N99" s="224"/>
      <c r="O99" s="225"/>
      <c r="P99" s="224"/>
      <c r="Q99" s="226"/>
      <c r="R99" s="224"/>
      <c r="S99" s="227"/>
      <c r="T99" s="224"/>
      <c r="U99" s="225"/>
      <c r="V99" s="224"/>
      <c r="W99" s="228"/>
      <c r="X99" s="224"/>
      <c r="Y99" s="225"/>
      <c r="Z99" s="224"/>
      <c r="AA99" s="228"/>
      <c r="AB99" s="224"/>
      <c r="AC99" s="226"/>
      <c r="AD99" s="224"/>
      <c r="AE99" s="224"/>
      <c r="AF99" s="224"/>
      <c r="AG99" s="224"/>
      <c r="AH99" s="224"/>
      <c r="AI99" s="224"/>
      <c r="AJ99" s="224"/>
      <c r="AK99" s="224"/>
      <c r="AL99" s="224"/>
      <c r="AM99" s="224"/>
      <c r="AN99" s="224"/>
    </row>
    <row r="100" spans="1:40" s="229" customFormat="1" ht="15">
      <c r="A100" s="265"/>
      <c r="B100" s="262"/>
      <c r="C100" s="347"/>
      <c r="D100" s="250"/>
      <c r="E100" s="250"/>
      <c r="F100" s="250"/>
      <c r="G100" s="242"/>
      <c r="H100" s="250"/>
      <c r="I100" s="250"/>
      <c r="J100" s="391"/>
      <c r="K100" s="224"/>
      <c r="L100" s="341"/>
      <c r="M100" s="224"/>
      <c r="N100" s="224"/>
      <c r="O100" s="225"/>
      <c r="P100" s="224"/>
      <c r="Q100" s="226"/>
      <c r="R100" s="224"/>
      <c r="S100" s="227"/>
      <c r="T100" s="224"/>
      <c r="U100" s="225"/>
      <c r="V100" s="224"/>
      <c r="W100" s="228"/>
      <c r="X100" s="224"/>
      <c r="Y100" s="225"/>
      <c r="Z100" s="224"/>
      <c r="AA100" s="228"/>
      <c r="AB100" s="224"/>
      <c r="AC100" s="226"/>
      <c r="AD100" s="224"/>
      <c r="AE100" s="224"/>
      <c r="AF100" s="224"/>
      <c r="AG100" s="224"/>
      <c r="AH100" s="224"/>
      <c r="AI100" s="224"/>
      <c r="AJ100" s="224"/>
      <c r="AK100" s="224"/>
      <c r="AL100" s="224"/>
      <c r="AM100" s="224"/>
      <c r="AN100" s="224"/>
    </row>
    <row r="101" spans="1:40" s="229" customFormat="1" ht="15">
      <c r="A101" s="265"/>
      <c r="B101" s="262"/>
      <c r="C101" s="347"/>
      <c r="D101" s="250"/>
      <c r="E101" s="250"/>
      <c r="F101" s="250"/>
      <c r="G101" s="242"/>
      <c r="H101" s="250"/>
      <c r="I101" s="250"/>
      <c r="J101" s="391"/>
      <c r="K101" s="224"/>
      <c r="L101" s="341"/>
      <c r="M101" s="224"/>
      <c r="N101" s="224"/>
      <c r="O101" s="225"/>
      <c r="P101" s="224"/>
      <c r="Q101" s="226"/>
      <c r="R101" s="224"/>
      <c r="S101" s="227"/>
      <c r="T101" s="224"/>
      <c r="U101" s="225"/>
      <c r="V101" s="224"/>
      <c r="W101" s="228"/>
      <c r="X101" s="224"/>
      <c r="Y101" s="225"/>
      <c r="Z101" s="224"/>
      <c r="AA101" s="228"/>
      <c r="AB101" s="224"/>
      <c r="AC101" s="226"/>
      <c r="AD101" s="224"/>
      <c r="AE101" s="224"/>
      <c r="AF101" s="224"/>
      <c r="AG101" s="224"/>
      <c r="AH101" s="224"/>
      <c r="AI101" s="224"/>
      <c r="AJ101" s="224"/>
      <c r="AK101" s="224"/>
      <c r="AL101" s="224"/>
      <c r="AM101" s="224"/>
      <c r="AN101" s="224"/>
    </row>
    <row r="102" spans="1:40" s="229" customFormat="1" ht="15">
      <c r="A102" s="265"/>
      <c r="B102" s="262"/>
      <c r="C102" s="347"/>
      <c r="D102" s="250"/>
      <c r="E102" s="250"/>
      <c r="F102" s="250"/>
      <c r="G102" s="242"/>
      <c r="H102" s="250"/>
      <c r="I102" s="250"/>
      <c r="J102" s="391"/>
      <c r="K102" s="224"/>
      <c r="L102" s="341"/>
      <c r="M102" s="224"/>
      <c r="N102" s="224"/>
      <c r="O102" s="225"/>
      <c r="P102" s="224"/>
      <c r="Q102" s="226"/>
      <c r="R102" s="224"/>
      <c r="S102" s="227"/>
      <c r="T102" s="224"/>
      <c r="U102" s="225"/>
      <c r="V102" s="224"/>
      <c r="W102" s="228"/>
      <c r="X102" s="224"/>
      <c r="Y102" s="225"/>
      <c r="Z102" s="224"/>
      <c r="AA102" s="228"/>
      <c r="AB102" s="224"/>
      <c r="AC102" s="226"/>
      <c r="AD102" s="224"/>
      <c r="AE102" s="224"/>
      <c r="AF102" s="224"/>
      <c r="AG102" s="224"/>
      <c r="AH102" s="224"/>
      <c r="AI102" s="224"/>
      <c r="AJ102" s="224"/>
      <c r="AK102" s="224"/>
      <c r="AL102" s="224"/>
      <c r="AM102" s="224"/>
      <c r="AN102" s="224"/>
    </row>
    <row r="103" spans="1:40" s="229" customFormat="1" ht="15">
      <c r="A103" s="265"/>
      <c r="B103" s="262"/>
      <c r="C103" s="347"/>
      <c r="D103" s="250"/>
      <c r="E103" s="250"/>
      <c r="F103" s="250"/>
      <c r="G103" s="242"/>
      <c r="H103" s="250"/>
      <c r="I103" s="250"/>
      <c r="J103" s="391"/>
      <c r="K103" s="224"/>
      <c r="L103" s="341"/>
      <c r="M103" s="224"/>
      <c r="N103" s="224"/>
      <c r="O103" s="225"/>
      <c r="P103" s="224"/>
      <c r="Q103" s="226"/>
      <c r="R103" s="224"/>
      <c r="S103" s="227"/>
      <c r="T103" s="224"/>
      <c r="U103" s="225"/>
      <c r="V103" s="224"/>
      <c r="W103" s="228"/>
      <c r="X103" s="224"/>
      <c r="Y103" s="225"/>
      <c r="Z103" s="224"/>
      <c r="AA103" s="228"/>
      <c r="AB103" s="224"/>
      <c r="AC103" s="226"/>
      <c r="AD103" s="224"/>
      <c r="AE103" s="224"/>
      <c r="AF103" s="224"/>
      <c r="AG103" s="224"/>
      <c r="AH103" s="224"/>
      <c r="AI103" s="224"/>
      <c r="AJ103" s="224"/>
      <c r="AK103" s="224"/>
      <c r="AL103" s="224"/>
      <c r="AM103" s="224"/>
      <c r="AN103" s="224"/>
    </row>
    <row r="104" spans="1:40" s="229" customFormat="1" ht="15">
      <c r="A104" s="265"/>
      <c r="B104" s="262"/>
      <c r="C104" s="347"/>
      <c r="D104" s="250"/>
      <c r="E104" s="250"/>
      <c r="F104" s="250"/>
      <c r="G104" s="242"/>
      <c r="H104" s="250"/>
      <c r="I104" s="250"/>
      <c r="J104" s="391"/>
      <c r="K104" s="224"/>
      <c r="L104" s="341"/>
      <c r="M104" s="224"/>
      <c r="N104" s="224"/>
      <c r="O104" s="225"/>
      <c r="P104" s="224"/>
      <c r="Q104" s="226"/>
      <c r="R104" s="224"/>
      <c r="S104" s="227"/>
      <c r="T104" s="224"/>
      <c r="U104" s="225"/>
      <c r="V104" s="224"/>
      <c r="W104" s="228"/>
      <c r="X104" s="224"/>
      <c r="Y104" s="225"/>
      <c r="Z104" s="224"/>
      <c r="AA104" s="228"/>
      <c r="AB104" s="224"/>
      <c r="AC104" s="226"/>
      <c r="AD104" s="224"/>
      <c r="AE104" s="224"/>
      <c r="AF104" s="224"/>
      <c r="AG104" s="224"/>
      <c r="AH104" s="224"/>
      <c r="AI104" s="224"/>
      <c r="AJ104" s="224"/>
      <c r="AK104" s="224"/>
      <c r="AL104" s="224"/>
      <c r="AM104" s="224"/>
      <c r="AN104" s="224"/>
    </row>
    <row r="105" spans="1:40" s="229" customFormat="1" ht="15">
      <c r="A105" s="265"/>
      <c r="B105" s="262"/>
      <c r="C105" s="347"/>
      <c r="D105" s="250"/>
      <c r="E105" s="250"/>
      <c r="F105" s="250"/>
      <c r="G105" s="242"/>
      <c r="H105" s="250"/>
      <c r="I105" s="250"/>
      <c r="J105" s="391"/>
      <c r="K105" s="224"/>
      <c r="L105" s="341"/>
      <c r="M105" s="224"/>
      <c r="N105" s="224"/>
      <c r="O105" s="225"/>
      <c r="P105" s="224"/>
      <c r="Q105" s="226"/>
      <c r="R105" s="224"/>
      <c r="S105" s="227"/>
      <c r="T105" s="224"/>
      <c r="U105" s="225"/>
      <c r="V105" s="224"/>
      <c r="W105" s="228"/>
      <c r="X105" s="224"/>
      <c r="Y105" s="225"/>
      <c r="Z105" s="224"/>
      <c r="AA105" s="228"/>
      <c r="AB105" s="224"/>
      <c r="AC105" s="226"/>
      <c r="AD105" s="224"/>
      <c r="AE105" s="224"/>
      <c r="AF105" s="224"/>
      <c r="AG105" s="224"/>
      <c r="AH105" s="224"/>
      <c r="AI105" s="224"/>
      <c r="AJ105" s="224"/>
      <c r="AK105" s="224"/>
      <c r="AL105" s="224"/>
      <c r="AM105" s="224"/>
      <c r="AN105" s="224"/>
    </row>
    <row r="106" spans="1:40" s="229" customFormat="1" ht="15">
      <c r="A106" s="265"/>
      <c r="B106" s="262"/>
      <c r="C106" s="347"/>
      <c r="D106" s="250"/>
      <c r="E106" s="250"/>
      <c r="F106" s="250"/>
      <c r="G106" s="242"/>
      <c r="H106" s="250"/>
      <c r="I106" s="250"/>
      <c r="J106" s="391"/>
      <c r="K106" s="224"/>
      <c r="L106" s="341"/>
      <c r="M106" s="224"/>
      <c r="N106" s="224"/>
      <c r="O106" s="225"/>
      <c r="P106" s="224"/>
      <c r="Q106" s="226"/>
      <c r="R106" s="224"/>
      <c r="S106" s="227"/>
      <c r="T106" s="224"/>
      <c r="U106" s="225"/>
      <c r="V106" s="224"/>
      <c r="W106" s="228"/>
      <c r="X106" s="224"/>
      <c r="Y106" s="225"/>
      <c r="Z106" s="224"/>
      <c r="AA106" s="228"/>
      <c r="AB106" s="224"/>
      <c r="AC106" s="226"/>
      <c r="AD106" s="224"/>
      <c r="AE106" s="224"/>
      <c r="AF106" s="224"/>
      <c r="AG106" s="224"/>
      <c r="AH106" s="224"/>
      <c r="AI106" s="224"/>
      <c r="AJ106" s="224"/>
      <c r="AK106" s="224"/>
      <c r="AL106" s="224"/>
      <c r="AM106" s="224"/>
      <c r="AN106" s="224"/>
    </row>
    <row r="107" spans="1:40" s="229" customFormat="1" ht="15">
      <c r="A107" s="265"/>
      <c r="B107" s="262"/>
      <c r="C107" s="347"/>
      <c r="D107" s="250"/>
      <c r="E107" s="250"/>
      <c r="F107" s="250"/>
      <c r="G107" s="242"/>
      <c r="H107" s="250"/>
      <c r="I107" s="250"/>
      <c r="J107" s="391"/>
      <c r="K107" s="224"/>
      <c r="L107" s="341"/>
      <c r="M107" s="224"/>
      <c r="N107" s="224"/>
      <c r="O107" s="225"/>
      <c r="P107" s="224"/>
      <c r="Q107" s="226"/>
      <c r="R107" s="224"/>
      <c r="S107" s="227"/>
      <c r="T107" s="224"/>
      <c r="U107" s="225"/>
      <c r="V107" s="224"/>
      <c r="W107" s="228"/>
      <c r="X107" s="224"/>
      <c r="Y107" s="225"/>
      <c r="Z107" s="224"/>
      <c r="AA107" s="228"/>
      <c r="AB107" s="224"/>
      <c r="AC107" s="226"/>
      <c r="AD107" s="224"/>
      <c r="AE107" s="224"/>
      <c r="AF107" s="224"/>
      <c r="AG107" s="224"/>
      <c r="AH107" s="224"/>
      <c r="AI107" s="224"/>
      <c r="AJ107" s="224"/>
      <c r="AK107" s="224"/>
      <c r="AL107" s="224"/>
      <c r="AM107" s="224"/>
      <c r="AN107" s="224"/>
    </row>
    <row r="108" spans="1:40" s="229" customFormat="1" ht="15">
      <c r="A108" s="265"/>
      <c r="B108" s="262"/>
      <c r="C108" s="347"/>
      <c r="D108" s="250"/>
      <c r="E108" s="250"/>
      <c r="F108" s="250"/>
      <c r="G108" s="242"/>
      <c r="H108" s="250"/>
      <c r="I108" s="250"/>
      <c r="J108" s="391"/>
      <c r="K108" s="224"/>
      <c r="L108" s="341"/>
      <c r="M108" s="224"/>
      <c r="N108" s="224"/>
      <c r="O108" s="225"/>
      <c r="P108" s="224"/>
      <c r="Q108" s="226"/>
      <c r="R108" s="224"/>
      <c r="S108" s="227"/>
      <c r="T108" s="224"/>
      <c r="U108" s="225"/>
      <c r="V108" s="224"/>
      <c r="W108" s="228"/>
      <c r="X108" s="224"/>
      <c r="Y108" s="225"/>
      <c r="Z108" s="224"/>
      <c r="AA108" s="228"/>
      <c r="AB108" s="224"/>
      <c r="AC108" s="226"/>
      <c r="AD108" s="224"/>
      <c r="AE108" s="224"/>
      <c r="AF108" s="224"/>
      <c r="AG108" s="224"/>
      <c r="AH108" s="224"/>
      <c r="AI108" s="224"/>
      <c r="AJ108" s="224"/>
      <c r="AK108" s="224"/>
      <c r="AL108" s="224"/>
      <c r="AM108" s="224"/>
      <c r="AN108" s="224"/>
    </row>
  </sheetData>
  <sheetProtection/>
  <mergeCells count="20">
    <mergeCell ref="C2:AN2"/>
    <mergeCell ref="C3:AN3"/>
    <mergeCell ref="C5:C6"/>
    <mergeCell ref="D5:D6"/>
    <mergeCell ref="E5:E6"/>
    <mergeCell ref="F5:F6"/>
    <mergeCell ref="G5:G6"/>
    <mergeCell ref="H5:H6"/>
    <mergeCell ref="I5:I6"/>
    <mergeCell ref="AN5:AN6"/>
    <mergeCell ref="C4:F4"/>
    <mergeCell ref="C7:AN7"/>
    <mergeCell ref="C37:AN37"/>
    <mergeCell ref="C66:AN66"/>
    <mergeCell ref="J5:J6"/>
    <mergeCell ref="K5:K6"/>
    <mergeCell ref="L5:L6"/>
    <mergeCell ref="M5:M6"/>
    <mergeCell ref="AD5:AD6"/>
    <mergeCell ref="AE5:AH5"/>
  </mergeCells>
  <printOptions/>
  <pageMargins left="0.7" right="0.7" top="0.75" bottom="0.75" header="0.3" footer="0.3"/>
  <pageSetup fitToHeight="1" fitToWidth="1" horizontalDpi="600" verticalDpi="600" orientation="portrait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2">
      <selection activeCell="E16" sqref="E16"/>
    </sheetView>
  </sheetViews>
  <sheetFormatPr defaultColWidth="13.125" defaultRowHeight="15" customHeight="1"/>
  <cols>
    <col min="1" max="8" width="3.25390625" style="1" customWidth="1"/>
    <col min="9" max="9" width="4.25390625" style="1" customWidth="1"/>
    <col min="10" max="10" width="3.875" style="1" customWidth="1"/>
    <col min="11" max="11" width="4.25390625" style="1" customWidth="1"/>
    <col min="12" max="16384" width="13.125" style="1" customWidth="1"/>
  </cols>
  <sheetData>
    <row r="1" spans="1:11" ht="58.5" customHeight="1">
      <c r="A1" s="2" t="s">
        <v>17</v>
      </c>
      <c r="B1" s="2" t="s">
        <v>178</v>
      </c>
      <c r="C1" s="3"/>
      <c r="D1" s="2" t="s">
        <v>179</v>
      </c>
      <c r="E1" s="2" t="s">
        <v>180</v>
      </c>
      <c r="F1" s="4"/>
      <c r="G1" s="2" t="s">
        <v>179</v>
      </c>
      <c r="H1" s="2" t="s">
        <v>181</v>
      </c>
      <c r="I1" s="4"/>
      <c r="J1" s="2" t="s">
        <v>179</v>
      </c>
      <c r="K1" s="2" t="s">
        <v>182</v>
      </c>
    </row>
    <row r="2" spans="1:11" ht="15" customHeight="1">
      <c r="A2" s="2"/>
      <c r="B2" s="2"/>
      <c r="C2" s="3"/>
      <c r="D2" s="2"/>
      <c r="E2" s="2"/>
      <c r="F2" s="4"/>
      <c r="G2" s="4"/>
      <c r="H2" s="4"/>
      <c r="I2" s="4"/>
      <c r="J2" s="4"/>
      <c r="K2" s="4"/>
    </row>
    <row r="3" spans="1:12" ht="15" customHeight="1">
      <c r="A3" s="11">
        <v>1</v>
      </c>
      <c r="B3" s="12">
        <v>75</v>
      </c>
      <c r="C3" s="13"/>
      <c r="D3" s="11">
        <v>1</v>
      </c>
      <c r="E3" s="244">
        <v>50</v>
      </c>
      <c r="F3" s="14"/>
      <c r="G3" s="11">
        <v>1</v>
      </c>
      <c r="H3" s="14">
        <v>25</v>
      </c>
      <c r="I3" s="14"/>
      <c r="J3" s="11">
        <v>1</v>
      </c>
      <c r="K3" s="14">
        <v>12</v>
      </c>
      <c r="L3" s="10"/>
    </row>
    <row r="4" spans="1:12" ht="15" customHeight="1">
      <c r="A4" s="11">
        <v>2</v>
      </c>
      <c r="B4" s="12">
        <v>60</v>
      </c>
      <c r="C4" s="13"/>
      <c r="D4" s="11">
        <v>2</v>
      </c>
      <c r="E4" s="11">
        <v>40</v>
      </c>
      <c r="F4" s="14"/>
      <c r="G4" s="11">
        <v>2</v>
      </c>
      <c r="H4" s="14">
        <v>21</v>
      </c>
      <c r="I4" s="14"/>
      <c r="J4" s="11">
        <v>2</v>
      </c>
      <c r="K4" s="14">
        <v>10</v>
      </c>
      <c r="L4" s="10"/>
    </row>
    <row r="5" spans="1:12" ht="15" customHeight="1">
      <c r="A5" s="11">
        <v>3</v>
      </c>
      <c r="B5" s="12">
        <v>47</v>
      </c>
      <c r="C5" s="13"/>
      <c r="D5" s="11">
        <v>3</v>
      </c>
      <c r="E5" s="11">
        <v>32</v>
      </c>
      <c r="F5" s="14"/>
      <c r="G5" s="11">
        <v>3</v>
      </c>
      <c r="H5" s="14">
        <v>18</v>
      </c>
      <c r="I5" s="14"/>
      <c r="J5" s="11">
        <v>3</v>
      </c>
      <c r="K5" s="14">
        <v>8</v>
      </c>
      <c r="L5" s="10"/>
    </row>
    <row r="6" spans="1:12" ht="15" customHeight="1">
      <c r="A6" s="11">
        <v>4</v>
      </c>
      <c r="B6" s="12">
        <v>40</v>
      </c>
      <c r="C6" s="13"/>
      <c r="D6" s="11">
        <v>4</v>
      </c>
      <c r="E6" s="11">
        <v>27</v>
      </c>
      <c r="F6" s="14"/>
      <c r="G6" s="11">
        <v>4</v>
      </c>
      <c r="H6" s="14">
        <v>16</v>
      </c>
      <c r="I6" s="14"/>
      <c r="J6" s="11">
        <v>4</v>
      </c>
      <c r="K6" s="14">
        <v>7</v>
      </c>
      <c r="L6" s="10"/>
    </row>
    <row r="7" spans="1:12" ht="15" customHeight="1">
      <c r="A7" s="11">
        <v>5</v>
      </c>
      <c r="B7" s="12">
        <v>35</v>
      </c>
      <c r="C7" s="13"/>
      <c r="D7" s="11">
        <v>5</v>
      </c>
      <c r="E7" s="11">
        <v>23</v>
      </c>
      <c r="F7" s="14"/>
      <c r="G7" s="11">
        <v>5</v>
      </c>
      <c r="H7" s="14">
        <v>14</v>
      </c>
      <c r="I7" s="14"/>
      <c r="J7" s="11">
        <v>5</v>
      </c>
      <c r="K7" s="14">
        <v>6</v>
      </c>
      <c r="L7" s="10"/>
    </row>
    <row r="8" spans="1:12" ht="15" customHeight="1">
      <c r="A8" s="11">
        <v>6</v>
      </c>
      <c r="B8" s="12">
        <v>31</v>
      </c>
      <c r="C8" s="13"/>
      <c r="D8" s="11">
        <v>6</v>
      </c>
      <c r="E8" s="11">
        <v>20</v>
      </c>
      <c r="F8" s="14"/>
      <c r="G8" s="11">
        <v>6</v>
      </c>
      <c r="H8" s="14">
        <v>12</v>
      </c>
      <c r="I8" s="14"/>
      <c r="J8" s="11">
        <v>6</v>
      </c>
      <c r="K8" s="14">
        <v>5</v>
      </c>
      <c r="L8" s="10"/>
    </row>
    <row r="9" spans="1:12" ht="15" customHeight="1">
      <c r="A9" s="11">
        <v>7</v>
      </c>
      <c r="B9" s="12">
        <v>28</v>
      </c>
      <c r="C9" s="13"/>
      <c r="D9" s="11">
        <v>7</v>
      </c>
      <c r="E9" s="11">
        <v>18</v>
      </c>
      <c r="F9" s="14"/>
      <c r="G9" s="11">
        <v>7</v>
      </c>
      <c r="H9" s="14">
        <v>10</v>
      </c>
      <c r="I9" s="14"/>
      <c r="J9" s="11">
        <v>7</v>
      </c>
      <c r="K9" s="14">
        <v>4</v>
      </c>
      <c r="L9" s="10"/>
    </row>
    <row r="10" spans="1:12" ht="15" customHeight="1">
      <c r="A10" s="11">
        <v>8</v>
      </c>
      <c r="B10" s="12">
        <v>26</v>
      </c>
      <c r="C10" s="13"/>
      <c r="D10" s="11">
        <v>8</v>
      </c>
      <c r="E10" s="11">
        <v>16</v>
      </c>
      <c r="F10" s="14"/>
      <c r="G10" s="11">
        <v>8</v>
      </c>
      <c r="H10" s="14">
        <v>8</v>
      </c>
      <c r="I10" s="14"/>
      <c r="J10" s="11">
        <v>8</v>
      </c>
      <c r="K10" s="14">
        <v>3</v>
      </c>
      <c r="L10" s="10"/>
    </row>
    <row r="11" spans="1:12" ht="15" customHeight="1">
      <c r="A11" s="11">
        <v>9</v>
      </c>
      <c r="B11" s="12">
        <v>24</v>
      </c>
      <c r="C11" s="13"/>
      <c r="D11" s="11">
        <v>9</v>
      </c>
      <c r="E11" s="11">
        <v>14</v>
      </c>
      <c r="F11" s="14"/>
      <c r="G11" s="11">
        <v>9</v>
      </c>
      <c r="H11" s="14">
        <v>7</v>
      </c>
      <c r="I11" s="14"/>
      <c r="J11" s="11">
        <v>9</v>
      </c>
      <c r="K11" s="14">
        <v>2</v>
      </c>
      <c r="L11" s="10"/>
    </row>
    <row r="12" spans="1:12" ht="15.75" customHeight="1">
      <c r="A12" s="11">
        <v>10</v>
      </c>
      <c r="B12" s="12">
        <v>22</v>
      </c>
      <c r="C12" s="13"/>
      <c r="D12" s="11">
        <v>10</v>
      </c>
      <c r="E12" s="11">
        <v>12</v>
      </c>
      <c r="F12" s="14"/>
      <c r="G12" s="11">
        <v>10</v>
      </c>
      <c r="H12" s="14">
        <v>6</v>
      </c>
      <c r="I12" s="14"/>
      <c r="J12" s="11">
        <v>10</v>
      </c>
      <c r="K12" s="14">
        <v>1</v>
      </c>
      <c r="L12" s="10"/>
    </row>
    <row r="13" spans="1:12" ht="15.75" customHeight="1">
      <c r="A13" s="11">
        <v>11</v>
      </c>
      <c r="B13" s="12">
        <v>20</v>
      </c>
      <c r="C13" s="15"/>
      <c r="D13" s="11">
        <v>11</v>
      </c>
      <c r="E13" s="16">
        <v>10</v>
      </c>
      <c r="F13" s="14"/>
      <c r="G13" s="11">
        <v>11</v>
      </c>
      <c r="H13" s="14">
        <v>5</v>
      </c>
      <c r="I13" s="14"/>
      <c r="J13" s="14"/>
      <c r="K13" s="17"/>
      <c r="L13" s="10"/>
    </row>
    <row r="14" spans="1:12" ht="15.75" customHeight="1">
      <c r="A14" s="11">
        <v>12</v>
      </c>
      <c r="B14" s="12">
        <v>18</v>
      </c>
      <c r="C14" s="14"/>
      <c r="D14" s="11">
        <v>12</v>
      </c>
      <c r="E14" s="14">
        <v>9</v>
      </c>
      <c r="F14" s="14"/>
      <c r="G14" s="11">
        <v>12</v>
      </c>
      <c r="H14" s="14">
        <v>4</v>
      </c>
      <c r="I14" s="14"/>
      <c r="J14" s="14"/>
      <c r="K14" s="17"/>
      <c r="L14" s="10"/>
    </row>
    <row r="15" spans="1:12" ht="15.75" customHeight="1">
      <c r="A15" s="11">
        <v>13</v>
      </c>
      <c r="B15" s="12">
        <v>16</v>
      </c>
      <c r="C15" s="14"/>
      <c r="D15" s="11">
        <v>13</v>
      </c>
      <c r="E15" s="14">
        <v>8</v>
      </c>
      <c r="F15" s="14"/>
      <c r="G15" s="11">
        <v>13</v>
      </c>
      <c r="H15" s="14">
        <v>3</v>
      </c>
      <c r="I15" s="14"/>
      <c r="J15" s="14"/>
      <c r="K15" s="17"/>
      <c r="L15" s="10"/>
    </row>
    <row r="16" spans="1:12" ht="15.75" customHeight="1">
      <c r="A16" s="11">
        <v>14</v>
      </c>
      <c r="B16" s="12">
        <v>14</v>
      </c>
      <c r="C16" s="14"/>
      <c r="D16" s="11">
        <v>14</v>
      </c>
      <c r="E16" s="14">
        <v>7</v>
      </c>
      <c r="F16" s="14"/>
      <c r="G16" s="11">
        <v>14</v>
      </c>
      <c r="H16" s="14">
        <v>2</v>
      </c>
      <c r="I16" s="14"/>
      <c r="J16" s="14"/>
      <c r="K16" s="17"/>
      <c r="L16" s="10"/>
    </row>
    <row r="17" spans="1:12" ht="15.75" customHeight="1">
      <c r="A17" s="11">
        <v>15</v>
      </c>
      <c r="B17" s="12">
        <v>12</v>
      </c>
      <c r="C17" s="14"/>
      <c r="D17" s="11">
        <v>15</v>
      </c>
      <c r="E17" s="14">
        <v>6</v>
      </c>
      <c r="F17" s="14"/>
      <c r="G17" s="11">
        <v>15</v>
      </c>
      <c r="H17" s="14">
        <v>1</v>
      </c>
      <c r="I17" s="14"/>
      <c r="J17" s="14"/>
      <c r="K17" s="17"/>
      <c r="L17" s="10"/>
    </row>
    <row r="18" spans="1:12" ht="15.75" customHeight="1">
      <c r="A18" s="11">
        <v>16</v>
      </c>
      <c r="B18" s="12">
        <v>10</v>
      </c>
      <c r="C18" s="14"/>
      <c r="D18" s="11">
        <v>16</v>
      </c>
      <c r="E18" s="14">
        <v>5</v>
      </c>
      <c r="F18" s="14"/>
      <c r="G18" s="14"/>
      <c r="H18" s="14"/>
      <c r="I18" s="14"/>
      <c r="J18" s="14"/>
      <c r="K18" s="17"/>
      <c r="L18" s="10"/>
    </row>
    <row r="19" spans="1:12" ht="15.75" customHeight="1">
      <c r="A19" s="11">
        <v>17</v>
      </c>
      <c r="B19" s="12">
        <v>9</v>
      </c>
      <c r="C19" s="14"/>
      <c r="D19" s="11">
        <v>17</v>
      </c>
      <c r="E19" s="14">
        <v>4</v>
      </c>
      <c r="F19" s="14"/>
      <c r="G19" s="14"/>
      <c r="H19" s="14"/>
      <c r="I19" s="14"/>
      <c r="J19" s="14"/>
      <c r="K19" s="17"/>
      <c r="L19" s="10"/>
    </row>
    <row r="20" spans="1:12" ht="15.75" customHeight="1">
      <c r="A20" s="11">
        <v>18</v>
      </c>
      <c r="B20" s="12">
        <v>8</v>
      </c>
      <c r="C20" s="14"/>
      <c r="D20" s="11">
        <v>18</v>
      </c>
      <c r="E20" s="14">
        <v>3</v>
      </c>
      <c r="F20" s="14"/>
      <c r="G20" s="14"/>
      <c r="H20" s="14"/>
      <c r="I20" s="14"/>
      <c r="J20" s="14"/>
      <c r="K20" s="17"/>
      <c r="L20" s="10"/>
    </row>
    <row r="21" spans="1:12" ht="15.75" customHeight="1">
      <c r="A21" s="11">
        <v>19</v>
      </c>
      <c r="B21" s="12">
        <v>7</v>
      </c>
      <c r="C21" s="14"/>
      <c r="D21" s="11">
        <v>19</v>
      </c>
      <c r="E21" s="14">
        <v>2</v>
      </c>
      <c r="F21" s="14"/>
      <c r="G21" s="14"/>
      <c r="H21" s="14"/>
      <c r="I21" s="14"/>
      <c r="J21" s="14"/>
      <c r="K21" s="17"/>
      <c r="L21" s="10"/>
    </row>
    <row r="22" spans="1:12" ht="15.75" customHeight="1">
      <c r="A22" s="11">
        <v>20</v>
      </c>
      <c r="B22" s="12">
        <v>6</v>
      </c>
      <c r="C22" s="14"/>
      <c r="D22" s="11">
        <v>20</v>
      </c>
      <c r="E22" s="14">
        <v>1</v>
      </c>
      <c r="F22" s="14"/>
      <c r="G22" s="14"/>
      <c r="H22" s="14"/>
      <c r="I22" s="14"/>
      <c r="J22" s="14"/>
      <c r="K22" s="17"/>
      <c r="L22" s="10"/>
    </row>
    <row r="23" spans="1:12" ht="15.75" customHeight="1">
      <c r="A23" s="11">
        <v>21</v>
      </c>
      <c r="B23" s="12">
        <v>5</v>
      </c>
      <c r="C23" s="14"/>
      <c r="D23" s="14"/>
      <c r="E23" s="14"/>
      <c r="F23" s="14"/>
      <c r="G23" s="14"/>
      <c r="H23" s="14"/>
      <c r="I23" s="14"/>
      <c r="J23" s="14"/>
      <c r="K23" s="17"/>
      <c r="L23" s="10"/>
    </row>
    <row r="24" spans="1:12" ht="15.75" customHeight="1">
      <c r="A24" s="11">
        <v>22</v>
      </c>
      <c r="B24" s="12">
        <v>4</v>
      </c>
      <c r="C24" s="14"/>
      <c r="D24" s="14"/>
      <c r="E24" s="14"/>
      <c r="F24" s="14"/>
      <c r="G24" s="14"/>
      <c r="H24" s="14"/>
      <c r="I24" s="14"/>
      <c r="J24" s="14"/>
      <c r="K24" s="17"/>
      <c r="L24" s="10"/>
    </row>
    <row r="25" spans="1:12" ht="15.75" customHeight="1">
      <c r="A25" s="11">
        <v>23</v>
      </c>
      <c r="B25" s="12">
        <v>3</v>
      </c>
      <c r="C25" s="14"/>
      <c r="D25" s="14"/>
      <c r="E25" s="14"/>
      <c r="F25" s="14"/>
      <c r="G25" s="14"/>
      <c r="H25" s="14"/>
      <c r="I25" s="14"/>
      <c r="J25" s="14"/>
      <c r="K25" s="17"/>
      <c r="L25" s="10"/>
    </row>
    <row r="26" spans="1:12" ht="15.75" customHeight="1">
      <c r="A26" s="11">
        <v>24</v>
      </c>
      <c r="B26" s="12">
        <v>2</v>
      </c>
      <c r="C26" s="14"/>
      <c r="D26" s="14"/>
      <c r="E26" s="14"/>
      <c r="F26" s="14"/>
      <c r="G26" s="14"/>
      <c r="H26" s="14"/>
      <c r="I26" s="14"/>
      <c r="J26" s="14"/>
      <c r="K26" s="17"/>
      <c r="L26" s="10"/>
    </row>
    <row r="27" spans="1:12" ht="15.75" customHeight="1">
      <c r="A27" s="11">
        <v>25</v>
      </c>
      <c r="B27" s="12">
        <v>1</v>
      </c>
      <c r="C27" s="14"/>
      <c r="D27" s="14"/>
      <c r="E27" s="14"/>
      <c r="F27" s="14"/>
      <c r="G27" s="14"/>
      <c r="H27" s="14"/>
      <c r="I27" s="14"/>
      <c r="J27" s="14"/>
      <c r="K27" s="17"/>
      <c r="L27" s="10"/>
    </row>
    <row r="28" spans="1:12" ht="15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5" ht="15.75" customHeight="1">
      <c r="A29" s="323" t="s">
        <v>183</v>
      </c>
      <c r="B29" s="323"/>
      <c r="C29" s="323"/>
      <c r="D29" s="323"/>
      <c r="E29" s="5">
        <v>0</v>
      </c>
    </row>
    <row r="30" spans="1:5" ht="15.75" customHeight="1">
      <c r="A30" s="324" t="s">
        <v>184</v>
      </c>
      <c r="B30" s="324"/>
      <c r="C30" s="324"/>
      <c r="D30" s="324"/>
      <c r="E30" s="6">
        <v>0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</sheetData>
  <sheetProtection selectLockedCells="1" selectUnlockedCells="1"/>
  <mergeCells count="2">
    <mergeCell ref="A29:D29"/>
    <mergeCell ref="A30:D30"/>
  </mergeCells>
  <printOptions/>
  <pageMargins left="0.7" right="0.7" top="0.75" bottom="0.75" header="0.5118055555555555" footer="0.5118055555555555"/>
  <pageSetup horizontalDpi="300" verticalDpi="300" orientation="landscape" paperSiz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MIHAL Vladimir OSK</dc:creator>
  <cp:keywords/>
  <dc:description/>
  <cp:lastModifiedBy>CTP</cp:lastModifiedBy>
  <cp:lastPrinted>2019-10-23T18:59:57Z</cp:lastPrinted>
  <dcterms:created xsi:type="dcterms:W3CDTF">2019-07-01T08:06:49Z</dcterms:created>
  <dcterms:modified xsi:type="dcterms:W3CDTF">2019-10-23T19:01:02Z</dcterms:modified>
  <cp:category/>
  <cp:version/>
  <cp:contentType/>
  <cp:contentStatus/>
</cp:coreProperties>
</file>