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S James\Komisia športového lezenia\Preteky 2024\2024 celkové poradia\"/>
    </mc:Choice>
  </mc:AlternateContent>
  <xr:revisionPtr revIDLastSave="0" documentId="8_{B3FD20CA-11A8-412B-A574-14801C020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DaM 2024 SPEED" sheetId="13" r:id="rId1"/>
    <sheet name="Bodovanie" sheetId="11" r:id="rId2"/>
    <sheet name="Verzia" sheetId="16" state="hidden" r:id="rId3"/>
  </sheets>
  <definedNames>
    <definedName name="_xlnm._FilterDatabase" localSheetId="0" hidden="1">'SPDaM 2024 SPEED'!$A$9:$AV$112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0" i="13" l="1"/>
  <c r="AR40" i="13"/>
  <c r="AQ40" i="13"/>
  <c r="AM40" i="13"/>
  <c r="AL40" i="13"/>
  <c r="AK40" i="13"/>
  <c r="AS29" i="13"/>
  <c r="AR29" i="13"/>
  <c r="AQ29" i="13"/>
  <c r="AM29" i="13"/>
  <c r="AL29" i="13"/>
  <c r="AK29" i="13"/>
  <c r="AS55" i="13"/>
  <c r="AR55" i="13"/>
  <c r="AQ55" i="13"/>
  <c r="AM55" i="13"/>
  <c r="AL55" i="13"/>
  <c r="AK55" i="13"/>
  <c r="AS109" i="13"/>
  <c r="AR109" i="13"/>
  <c r="AQ109" i="13"/>
  <c r="AM109" i="13"/>
  <c r="AL109" i="13"/>
  <c r="AK109" i="13"/>
  <c r="AS11" i="13"/>
  <c r="AR11" i="13"/>
  <c r="AQ11" i="13"/>
  <c r="AM11" i="13"/>
  <c r="AL11" i="13"/>
  <c r="AK11" i="13"/>
  <c r="AS112" i="13"/>
  <c r="AR112" i="13"/>
  <c r="AQ112" i="13"/>
  <c r="AM112" i="13"/>
  <c r="AL112" i="13"/>
  <c r="AK112" i="13"/>
  <c r="AS74" i="13"/>
  <c r="AR74" i="13"/>
  <c r="AQ74" i="13"/>
  <c r="AM74" i="13"/>
  <c r="AL74" i="13"/>
  <c r="AK74" i="13"/>
  <c r="AS66" i="13"/>
  <c r="AR66" i="13"/>
  <c r="AQ66" i="13"/>
  <c r="AM66" i="13"/>
  <c r="AL66" i="13"/>
  <c r="AK66" i="13"/>
  <c r="AS63" i="13"/>
  <c r="AR63" i="13"/>
  <c r="AQ63" i="13"/>
  <c r="AM63" i="13"/>
  <c r="AL63" i="13"/>
  <c r="AK63" i="13"/>
  <c r="AS59" i="13"/>
  <c r="AR59" i="13"/>
  <c r="AQ59" i="13"/>
  <c r="AM59" i="13"/>
  <c r="AL59" i="13"/>
  <c r="AK59" i="13"/>
  <c r="AS18" i="13"/>
  <c r="AR18" i="13"/>
  <c r="AQ18" i="13"/>
  <c r="AM18" i="13"/>
  <c r="AL18" i="13"/>
  <c r="AK18" i="13"/>
  <c r="AS19" i="13"/>
  <c r="AR19" i="13"/>
  <c r="AQ19" i="13"/>
  <c r="AM19" i="13"/>
  <c r="AL19" i="13"/>
  <c r="AK19" i="13"/>
  <c r="AS62" i="13"/>
  <c r="AR62" i="13"/>
  <c r="AQ62" i="13"/>
  <c r="AM62" i="13"/>
  <c r="AL62" i="13"/>
  <c r="AK62" i="13"/>
  <c r="AK12" i="13"/>
  <c r="AL12" i="13"/>
  <c r="AM12" i="13"/>
  <c r="AQ12" i="13"/>
  <c r="AR12" i="13"/>
  <c r="AS12" i="13"/>
  <c r="AK46" i="13"/>
  <c r="AL46" i="13"/>
  <c r="AM46" i="13"/>
  <c r="AQ46" i="13"/>
  <c r="AR46" i="13"/>
  <c r="AS46" i="13"/>
  <c r="AK111" i="13"/>
  <c r="AL111" i="13"/>
  <c r="AM111" i="13"/>
  <c r="AQ111" i="13"/>
  <c r="AR111" i="13"/>
  <c r="AS111" i="13"/>
  <c r="AK67" i="13"/>
  <c r="AL67" i="13"/>
  <c r="AM67" i="13"/>
  <c r="AQ67" i="13"/>
  <c r="AR67" i="13"/>
  <c r="AS67" i="13"/>
  <c r="AK97" i="13"/>
  <c r="AL97" i="13"/>
  <c r="AM97" i="13"/>
  <c r="AQ97" i="13"/>
  <c r="AR97" i="13"/>
  <c r="AS97" i="13"/>
  <c r="AK107" i="13"/>
  <c r="AL107" i="13"/>
  <c r="AM107" i="13"/>
  <c r="AQ107" i="13"/>
  <c r="AR107" i="13"/>
  <c r="AS107" i="13"/>
  <c r="AK106" i="13"/>
  <c r="AL106" i="13"/>
  <c r="AM106" i="13"/>
  <c r="AQ106" i="13"/>
  <c r="AR106" i="13"/>
  <c r="AS106" i="13"/>
  <c r="AK77" i="13"/>
  <c r="AL77" i="13"/>
  <c r="AM77" i="13"/>
  <c r="AQ77" i="13"/>
  <c r="AR77" i="13"/>
  <c r="AS77" i="13"/>
  <c r="AK98" i="13"/>
  <c r="AL98" i="13"/>
  <c r="AM98" i="13"/>
  <c r="AQ98" i="13"/>
  <c r="AR98" i="13"/>
  <c r="AS98" i="13"/>
  <c r="AK99" i="13"/>
  <c r="AL99" i="13"/>
  <c r="AM99" i="13"/>
  <c r="AQ99" i="13"/>
  <c r="AR99" i="13"/>
  <c r="AS99" i="13"/>
  <c r="AK44" i="13"/>
  <c r="AL44" i="13"/>
  <c r="AM44" i="13"/>
  <c r="AQ44" i="13"/>
  <c r="AR44" i="13"/>
  <c r="AS44" i="13"/>
  <c r="AK96" i="13"/>
  <c r="AL96" i="13"/>
  <c r="AM96" i="13"/>
  <c r="AQ96" i="13"/>
  <c r="AR96" i="13"/>
  <c r="AS96" i="13"/>
  <c r="AK94" i="13"/>
  <c r="AL94" i="13"/>
  <c r="AM94" i="13"/>
  <c r="AQ94" i="13"/>
  <c r="AR94" i="13"/>
  <c r="AS94" i="13"/>
  <c r="AK110" i="13"/>
  <c r="AL110" i="13"/>
  <c r="AM110" i="13"/>
  <c r="AQ110" i="13"/>
  <c r="AR110" i="13"/>
  <c r="AS110" i="13"/>
  <c r="AK103" i="13"/>
  <c r="AL103" i="13"/>
  <c r="AM103" i="13"/>
  <c r="AQ103" i="13"/>
  <c r="AR103" i="13"/>
  <c r="AS103" i="13"/>
  <c r="AK104" i="13"/>
  <c r="AL104" i="13"/>
  <c r="AM104" i="13"/>
  <c r="AQ104" i="13"/>
  <c r="AR104" i="13"/>
  <c r="AS104" i="13"/>
  <c r="AK95" i="13"/>
  <c r="AL95" i="13"/>
  <c r="AM95" i="13"/>
  <c r="AQ95" i="13"/>
  <c r="AR95" i="13"/>
  <c r="AS95" i="13"/>
  <c r="AK38" i="13"/>
  <c r="AL38" i="13"/>
  <c r="AM38" i="13"/>
  <c r="AQ38" i="13"/>
  <c r="AR38" i="13"/>
  <c r="AS38" i="13"/>
  <c r="AK101" i="13"/>
  <c r="AL101" i="13"/>
  <c r="AM101" i="13"/>
  <c r="AQ101" i="13"/>
  <c r="AR101" i="13"/>
  <c r="AS101" i="13"/>
  <c r="AK102" i="13"/>
  <c r="AL102" i="13"/>
  <c r="AM102" i="13"/>
  <c r="AQ102" i="13"/>
  <c r="AR102" i="13"/>
  <c r="AS102" i="13"/>
  <c r="AK105" i="13"/>
  <c r="AL105" i="13"/>
  <c r="AM105" i="13"/>
  <c r="AQ105" i="13"/>
  <c r="AR105" i="13"/>
  <c r="AS105" i="13"/>
  <c r="AK100" i="13"/>
  <c r="AL100" i="13"/>
  <c r="AM100" i="13"/>
  <c r="AQ100" i="13"/>
  <c r="AR100" i="13"/>
  <c r="AS100" i="13"/>
  <c r="AK31" i="13"/>
  <c r="AL31" i="13"/>
  <c r="AM31" i="13"/>
  <c r="AQ31" i="13"/>
  <c r="AR31" i="13"/>
  <c r="AS31" i="13"/>
  <c r="AK108" i="13"/>
  <c r="AL108" i="13"/>
  <c r="AM108" i="13"/>
  <c r="AQ108" i="13"/>
  <c r="AR108" i="13"/>
  <c r="AS108" i="13"/>
  <c r="AK10" i="13"/>
  <c r="AL10" i="13"/>
  <c r="AM10" i="13"/>
  <c r="AQ10" i="13"/>
  <c r="AR10" i="13"/>
  <c r="AS10" i="13"/>
  <c r="AK39" i="13"/>
  <c r="AL39" i="13"/>
  <c r="AM39" i="13"/>
  <c r="AQ39" i="13"/>
  <c r="AR39" i="13"/>
  <c r="AS39" i="13"/>
  <c r="AK81" i="13"/>
  <c r="AL81" i="13"/>
  <c r="AM81" i="13"/>
  <c r="AQ81" i="13"/>
  <c r="AR81" i="13"/>
  <c r="AS81" i="13"/>
  <c r="AK27" i="13"/>
  <c r="AL27" i="13"/>
  <c r="AM27" i="13"/>
  <c r="AQ27" i="13"/>
  <c r="AR27" i="13"/>
  <c r="AS27" i="13"/>
  <c r="AK51" i="13"/>
  <c r="AL51" i="13"/>
  <c r="AM51" i="13"/>
  <c r="AQ51" i="13"/>
  <c r="AR51" i="13"/>
  <c r="AS51" i="13"/>
  <c r="AK86" i="13"/>
  <c r="AL86" i="13"/>
  <c r="AM86" i="13"/>
  <c r="AQ86" i="13"/>
  <c r="AR86" i="13"/>
  <c r="AS86" i="13"/>
  <c r="AK75" i="13"/>
  <c r="AL75" i="13"/>
  <c r="AM75" i="13"/>
  <c r="AQ75" i="13"/>
  <c r="AR75" i="13"/>
  <c r="AS75" i="13"/>
  <c r="AK13" i="13"/>
  <c r="AL13" i="13"/>
  <c r="AM13" i="13"/>
  <c r="AQ13" i="13"/>
  <c r="AR13" i="13"/>
  <c r="AS13" i="13"/>
  <c r="AK24" i="13"/>
  <c r="AL24" i="13"/>
  <c r="AM24" i="13"/>
  <c r="AQ24" i="13"/>
  <c r="AR24" i="13"/>
  <c r="AS24" i="13"/>
  <c r="AK83" i="13"/>
  <c r="AL83" i="13"/>
  <c r="AM83" i="13"/>
  <c r="AQ83" i="13"/>
  <c r="AR83" i="13"/>
  <c r="AS83" i="13"/>
  <c r="AK20" i="13"/>
  <c r="AL20" i="13"/>
  <c r="AM20" i="13"/>
  <c r="AQ20" i="13"/>
  <c r="AR20" i="13"/>
  <c r="AS20" i="13"/>
  <c r="AK30" i="13"/>
  <c r="AL30" i="13"/>
  <c r="AM30" i="13"/>
  <c r="AQ30" i="13"/>
  <c r="AR30" i="13"/>
  <c r="AS30" i="13"/>
  <c r="AK42" i="13"/>
  <c r="AL42" i="13"/>
  <c r="AM42" i="13"/>
  <c r="AQ42" i="13"/>
  <c r="AR42" i="13"/>
  <c r="AS42" i="13"/>
  <c r="AK84" i="13"/>
  <c r="AL84" i="13"/>
  <c r="AM84" i="13"/>
  <c r="AQ84" i="13"/>
  <c r="AR84" i="13"/>
  <c r="AS84" i="13"/>
  <c r="AK56" i="13"/>
  <c r="AL56" i="13"/>
  <c r="AM56" i="13"/>
  <c r="AQ56" i="13"/>
  <c r="AR56" i="13"/>
  <c r="AS56" i="13"/>
  <c r="AK52" i="13"/>
  <c r="AL52" i="13"/>
  <c r="AM52" i="13"/>
  <c r="AQ52" i="13"/>
  <c r="AR52" i="13"/>
  <c r="AS52" i="13"/>
  <c r="AK16" i="13"/>
  <c r="AL16" i="13"/>
  <c r="AM16" i="13"/>
  <c r="AQ16" i="13"/>
  <c r="AR16" i="13"/>
  <c r="AS16" i="13"/>
  <c r="AK93" i="13"/>
  <c r="AL93" i="13"/>
  <c r="AM93" i="13"/>
  <c r="AQ93" i="13"/>
  <c r="AR93" i="13"/>
  <c r="AS93" i="13"/>
  <c r="AK22" i="13"/>
  <c r="AL22" i="13"/>
  <c r="AM22" i="13"/>
  <c r="AQ22" i="13"/>
  <c r="AR22" i="13"/>
  <c r="AS22" i="13"/>
  <c r="AK54" i="13"/>
  <c r="AL54" i="13"/>
  <c r="AM54" i="13"/>
  <c r="AQ54" i="13"/>
  <c r="AR54" i="13"/>
  <c r="AS54" i="13"/>
  <c r="AK34" i="13"/>
  <c r="AL34" i="13"/>
  <c r="AM34" i="13"/>
  <c r="AQ34" i="13"/>
  <c r="AR34" i="13"/>
  <c r="AS34" i="13"/>
  <c r="AK50" i="13"/>
  <c r="AL50" i="13"/>
  <c r="AM50" i="13"/>
  <c r="AQ50" i="13"/>
  <c r="AR50" i="13"/>
  <c r="AS50" i="13"/>
  <c r="AK87" i="13"/>
  <c r="AL87" i="13"/>
  <c r="AM87" i="13"/>
  <c r="AQ87" i="13"/>
  <c r="AR87" i="13"/>
  <c r="AS87" i="13"/>
  <c r="AK35" i="13"/>
  <c r="AL35" i="13"/>
  <c r="AM35" i="13"/>
  <c r="AQ35" i="13"/>
  <c r="AR35" i="13"/>
  <c r="AS35" i="13"/>
  <c r="AK48" i="13"/>
  <c r="AL48" i="13"/>
  <c r="AM48" i="13"/>
  <c r="AQ48" i="13"/>
  <c r="AR48" i="13"/>
  <c r="AS48" i="13"/>
  <c r="AK45" i="13"/>
  <c r="AL45" i="13"/>
  <c r="AM45" i="13"/>
  <c r="AQ45" i="13"/>
  <c r="AR45" i="13"/>
  <c r="AS45" i="13"/>
  <c r="AK88" i="13"/>
  <c r="AL88" i="13"/>
  <c r="AM88" i="13"/>
  <c r="AQ88" i="13"/>
  <c r="AR88" i="13"/>
  <c r="AS88" i="13"/>
  <c r="AK58" i="13"/>
  <c r="AL58" i="13"/>
  <c r="AM58" i="13"/>
  <c r="AQ58" i="13"/>
  <c r="AR58" i="13"/>
  <c r="AS58" i="13"/>
  <c r="AK80" i="13"/>
  <c r="AL80" i="13"/>
  <c r="AM80" i="13"/>
  <c r="AQ80" i="13"/>
  <c r="AR80" i="13"/>
  <c r="AS80" i="13"/>
  <c r="AK23" i="13"/>
  <c r="AL23" i="13"/>
  <c r="AM23" i="13"/>
  <c r="AQ23" i="13"/>
  <c r="AR23" i="13"/>
  <c r="AS23" i="13"/>
  <c r="AK82" i="13"/>
  <c r="AL82" i="13"/>
  <c r="AM82" i="13"/>
  <c r="AQ82" i="13"/>
  <c r="AR82" i="13"/>
  <c r="AS82" i="13"/>
  <c r="AK36" i="13"/>
  <c r="AL36" i="13"/>
  <c r="AM36" i="13"/>
  <c r="AQ36" i="13"/>
  <c r="AR36" i="13"/>
  <c r="AS36" i="13"/>
  <c r="AK89" i="13"/>
  <c r="AL89" i="13"/>
  <c r="AM89" i="13"/>
  <c r="AQ89" i="13"/>
  <c r="AR89" i="13"/>
  <c r="AS89" i="13"/>
  <c r="AK91" i="13"/>
  <c r="AL91" i="13"/>
  <c r="AM91" i="13"/>
  <c r="AQ91" i="13"/>
  <c r="AR91" i="13"/>
  <c r="AS91" i="13"/>
  <c r="AK92" i="13"/>
  <c r="AL92" i="13"/>
  <c r="AM92" i="13"/>
  <c r="AQ92" i="13"/>
  <c r="AR92" i="13"/>
  <c r="AS92" i="13"/>
  <c r="AK76" i="13"/>
  <c r="AL76" i="13"/>
  <c r="AM76" i="13"/>
  <c r="AQ76" i="13"/>
  <c r="AR76" i="13"/>
  <c r="AS76" i="13"/>
  <c r="AK14" i="13"/>
  <c r="AL14" i="13"/>
  <c r="AM14" i="13"/>
  <c r="AQ14" i="13"/>
  <c r="AR14" i="13"/>
  <c r="AS14" i="13"/>
  <c r="AK33" i="13"/>
  <c r="AL33" i="13"/>
  <c r="AM33" i="13"/>
  <c r="AQ33" i="13"/>
  <c r="AR33" i="13"/>
  <c r="AS33" i="13"/>
  <c r="AK26" i="13"/>
  <c r="AL26" i="13"/>
  <c r="AM26" i="13"/>
  <c r="AQ26" i="13"/>
  <c r="AR26" i="13"/>
  <c r="AS26" i="13"/>
  <c r="AK43" i="13"/>
  <c r="AL43" i="13"/>
  <c r="AM43" i="13"/>
  <c r="AQ43" i="13"/>
  <c r="AR43" i="13"/>
  <c r="AS43" i="13"/>
  <c r="AK57" i="13"/>
  <c r="AL57" i="13"/>
  <c r="AM57" i="13"/>
  <c r="AQ57" i="13"/>
  <c r="AR57" i="13"/>
  <c r="AS57" i="13"/>
  <c r="AK53" i="13"/>
  <c r="AL53" i="13"/>
  <c r="AM53" i="13"/>
  <c r="AQ53" i="13"/>
  <c r="AR53" i="13"/>
  <c r="AS53" i="13"/>
  <c r="AK69" i="13"/>
  <c r="AL69" i="13"/>
  <c r="AM69" i="13"/>
  <c r="AQ69" i="13"/>
  <c r="AR69" i="13"/>
  <c r="AS69" i="13"/>
  <c r="AK70" i="13"/>
  <c r="AL70" i="13"/>
  <c r="AM70" i="13"/>
  <c r="AQ70" i="13"/>
  <c r="AR70" i="13"/>
  <c r="AS70" i="13"/>
  <c r="AK73" i="13"/>
  <c r="AL73" i="13"/>
  <c r="AM73" i="13"/>
  <c r="AQ73" i="13"/>
  <c r="AR73" i="13"/>
  <c r="AS73" i="13"/>
  <c r="AK21" i="13"/>
  <c r="AL21" i="13"/>
  <c r="AM21" i="13"/>
  <c r="AQ21" i="13"/>
  <c r="AR21" i="13"/>
  <c r="AS21" i="13"/>
  <c r="AK32" i="13"/>
  <c r="AL32" i="13"/>
  <c r="AM32" i="13"/>
  <c r="AQ32" i="13"/>
  <c r="AR32" i="13"/>
  <c r="AS32" i="13"/>
  <c r="AK41" i="13"/>
  <c r="AL41" i="13"/>
  <c r="AM41" i="13"/>
  <c r="AQ41" i="13"/>
  <c r="AR41" i="13"/>
  <c r="AS41" i="13"/>
  <c r="AK47" i="13"/>
  <c r="AL47" i="13"/>
  <c r="AM47" i="13"/>
  <c r="AQ47" i="13"/>
  <c r="AR47" i="13"/>
  <c r="AS47" i="13"/>
  <c r="AK60" i="13"/>
  <c r="AL60" i="13"/>
  <c r="AM60" i="13"/>
  <c r="AQ60" i="13"/>
  <c r="AR60" i="13"/>
  <c r="AS60" i="13"/>
  <c r="AK64" i="13"/>
  <c r="AL64" i="13"/>
  <c r="AM64" i="13"/>
  <c r="AQ64" i="13"/>
  <c r="AR64" i="13"/>
  <c r="AS64" i="13"/>
  <c r="AK68" i="13"/>
  <c r="AL68" i="13"/>
  <c r="AM68" i="13"/>
  <c r="AQ68" i="13"/>
  <c r="AR68" i="13"/>
  <c r="AS68" i="13"/>
  <c r="AK72" i="13"/>
  <c r="AL72" i="13"/>
  <c r="AM72" i="13"/>
  <c r="AQ72" i="13"/>
  <c r="AR72" i="13"/>
  <c r="AS72" i="13"/>
  <c r="AK71" i="13"/>
  <c r="AL71" i="13"/>
  <c r="AM71" i="13"/>
  <c r="AQ71" i="13"/>
  <c r="AR71" i="13"/>
  <c r="AS71" i="13"/>
  <c r="AK79" i="13"/>
  <c r="AL79" i="13"/>
  <c r="AM79" i="13"/>
  <c r="AQ79" i="13"/>
  <c r="AR79" i="13"/>
  <c r="AS79" i="13"/>
  <c r="AK78" i="13"/>
  <c r="AL78" i="13"/>
  <c r="AM78" i="13"/>
  <c r="AQ78" i="13"/>
  <c r="AR78" i="13"/>
  <c r="AS78" i="13"/>
  <c r="AK85" i="13"/>
  <c r="AL85" i="13"/>
  <c r="AM85" i="13"/>
  <c r="AQ85" i="13"/>
  <c r="AR85" i="13"/>
  <c r="AS85" i="13"/>
  <c r="AK15" i="13"/>
  <c r="AL15" i="13"/>
  <c r="AM15" i="13"/>
  <c r="AQ15" i="13"/>
  <c r="AR15" i="13"/>
  <c r="AS15" i="13"/>
  <c r="AK25" i="13"/>
  <c r="AL25" i="13"/>
  <c r="AM25" i="13"/>
  <c r="AQ25" i="13"/>
  <c r="AR25" i="13"/>
  <c r="AS25" i="13"/>
  <c r="AK49" i="13"/>
  <c r="AL49" i="13"/>
  <c r="AM49" i="13"/>
  <c r="AQ49" i="13"/>
  <c r="AR49" i="13"/>
  <c r="AS49" i="13"/>
  <c r="AK37" i="13"/>
  <c r="AL37" i="13"/>
  <c r="AM37" i="13"/>
  <c r="AQ37" i="13"/>
  <c r="AR37" i="13"/>
  <c r="AS37" i="13"/>
  <c r="AK61" i="13"/>
  <c r="AL61" i="13"/>
  <c r="AM61" i="13"/>
  <c r="AQ61" i="13"/>
  <c r="AR61" i="13"/>
  <c r="AS61" i="13"/>
  <c r="AK65" i="13"/>
  <c r="AL65" i="13"/>
  <c r="AM65" i="13"/>
  <c r="AQ65" i="13"/>
  <c r="AR65" i="13"/>
  <c r="AS65" i="13"/>
  <c r="AK17" i="13"/>
  <c r="AL17" i="13"/>
  <c r="AM17" i="13"/>
  <c r="AQ17" i="13"/>
  <c r="AR17" i="13"/>
  <c r="AS17" i="13"/>
  <c r="AK28" i="13"/>
  <c r="AL28" i="13"/>
  <c r="AM28" i="13"/>
  <c r="AQ28" i="13"/>
  <c r="AR28" i="13"/>
  <c r="AS28" i="13"/>
  <c r="AU112" i="13" l="1"/>
  <c r="AU109" i="13"/>
  <c r="AT29" i="13"/>
  <c r="AU40" i="13"/>
  <c r="AN11" i="13"/>
  <c r="AO112" i="13"/>
  <c r="AO40" i="13"/>
  <c r="AN109" i="13"/>
  <c r="AT66" i="13"/>
  <c r="AU29" i="13"/>
  <c r="AN40" i="13"/>
  <c r="AU55" i="13"/>
  <c r="AO29" i="13"/>
  <c r="AO74" i="13"/>
  <c r="AU66" i="13"/>
  <c r="AU18" i="13"/>
  <c r="AT63" i="13"/>
  <c r="AO55" i="13"/>
  <c r="AO11" i="13"/>
  <c r="AT74" i="13"/>
  <c r="AU11" i="13"/>
  <c r="AN112" i="13"/>
  <c r="AT55" i="13"/>
  <c r="AN29" i="13"/>
  <c r="AU59" i="13"/>
  <c r="AO18" i="13"/>
  <c r="AU63" i="13"/>
  <c r="AO66" i="13"/>
  <c r="AN59" i="13"/>
  <c r="AO63" i="13"/>
  <c r="AN19" i="13"/>
  <c r="AN18" i="13"/>
  <c r="AU62" i="13"/>
  <c r="AO19" i="13"/>
  <c r="AU19" i="13"/>
  <c r="AT62" i="13"/>
  <c r="AO62" i="13"/>
  <c r="AN12" i="13"/>
  <c r="AT40" i="13"/>
  <c r="AO59" i="13"/>
  <c r="AU74" i="13"/>
  <c r="AO109" i="13"/>
  <c r="AT19" i="13"/>
  <c r="AN63" i="13"/>
  <c r="AT112" i="13"/>
  <c r="AN55" i="13"/>
  <c r="AT18" i="13"/>
  <c r="AN66" i="13"/>
  <c r="AT11" i="13"/>
  <c r="AT59" i="13"/>
  <c r="AN74" i="13"/>
  <c r="AT109" i="13"/>
  <c r="AN62" i="13"/>
  <c r="AO72" i="13"/>
  <c r="AO51" i="13"/>
  <c r="AO31" i="13"/>
  <c r="AN48" i="13"/>
  <c r="AN34" i="13"/>
  <c r="AN10" i="13"/>
  <c r="AN25" i="13"/>
  <c r="AN36" i="13"/>
  <c r="AO105" i="13"/>
  <c r="AT23" i="13"/>
  <c r="AU58" i="13"/>
  <c r="AT36" i="13"/>
  <c r="AT91" i="13"/>
  <c r="AN101" i="13"/>
  <c r="AO41" i="13"/>
  <c r="AN60" i="13"/>
  <c r="AN54" i="13"/>
  <c r="AN52" i="13"/>
  <c r="AO30" i="13"/>
  <c r="AN35" i="13"/>
  <c r="AN84" i="13"/>
  <c r="AU82" i="13"/>
  <c r="AO88" i="13"/>
  <c r="AO95" i="13"/>
  <c r="AU78" i="13"/>
  <c r="AN76" i="13"/>
  <c r="AN71" i="13"/>
  <c r="AN70" i="13"/>
  <c r="AN32" i="13"/>
  <c r="AN64" i="13"/>
  <c r="AN26" i="13"/>
  <c r="AO22" i="13"/>
  <c r="AO94" i="13"/>
  <c r="AT80" i="13"/>
  <c r="AO64" i="13"/>
  <c r="AT87" i="13"/>
  <c r="AO67" i="13"/>
  <c r="AN69" i="13"/>
  <c r="AN38" i="13"/>
  <c r="AT71" i="13"/>
  <c r="AO14" i="13"/>
  <c r="AN92" i="13"/>
  <c r="AN89" i="13"/>
  <c r="AN73" i="13"/>
  <c r="AT34" i="13"/>
  <c r="AN108" i="13"/>
  <c r="AT60" i="13"/>
  <c r="AT15" i="13"/>
  <c r="AN17" i="13"/>
  <c r="AO61" i="13"/>
  <c r="AN15" i="13"/>
  <c r="AN78" i="13"/>
  <c r="AO68" i="13"/>
  <c r="AN41" i="13"/>
  <c r="AU21" i="13"/>
  <c r="AU70" i="13"/>
  <c r="AT33" i="13"/>
  <c r="AO48" i="13"/>
  <c r="AN53" i="13"/>
  <c r="AO12" i="13"/>
  <c r="AU71" i="13"/>
  <c r="AN100" i="13"/>
  <c r="AU79" i="13"/>
  <c r="AO53" i="13"/>
  <c r="AU36" i="13"/>
  <c r="AN106" i="13"/>
  <c r="AO97" i="13"/>
  <c r="AO96" i="13"/>
  <c r="AO77" i="13"/>
  <c r="AN65" i="13"/>
  <c r="AN33" i="13"/>
  <c r="AN58" i="13"/>
  <c r="AT99" i="13"/>
  <c r="AO99" i="13"/>
  <c r="AT25" i="13"/>
  <c r="AN28" i="13"/>
  <c r="AT69" i="13"/>
  <c r="AT26" i="13"/>
  <c r="AN91" i="13"/>
  <c r="AO54" i="13"/>
  <c r="AN102" i="13"/>
  <c r="AN107" i="13"/>
  <c r="AT31" i="13"/>
  <c r="AO10" i="13"/>
  <c r="AT44" i="13"/>
  <c r="AO93" i="13"/>
  <c r="AN94" i="13"/>
  <c r="AU13" i="13"/>
  <c r="AT86" i="13"/>
  <c r="AN98" i="13"/>
  <c r="AN97" i="13"/>
  <c r="AU108" i="13"/>
  <c r="AT100" i="13"/>
  <c r="AT38" i="13"/>
  <c r="AT107" i="13"/>
  <c r="AT83" i="13"/>
  <c r="AO104" i="13"/>
  <c r="AN99" i="13"/>
  <c r="AO25" i="13"/>
  <c r="AO87" i="13"/>
  <c r="AN56" i="13"/>
  <c r="AO42" i="13"/>
  <c r="AO20" i="13"/>
  <c r="AN44" i="13"/>
  <c r="AO65" i="13"/>
  <c r="AN37" i="13"/>
  <c r="AO78" i="13"/>
  <c r="AN47" i="13"/>
  <c r="AN43" i="13"/>
  <c r="AO89" i="13"/>
  <c r="AO24" i="13"/>
  <c r="AN75" i="13"/>
  <c r="AN31" i="13"/>
  <c r="AO102" i="13"/>
  <c r="AT104" i="13"/>
  <c r="AO32" i="13"/>
  <c r="AO69" i="13"/>
  <c r="AU76" i="13"/>
  <c r="AU91" i="13"/>
  <c r="AN82" i="13"/>
  <c r="AN45" i="13"/>
  <c r="AO34" i="13"/>
  <c r="AT16" i="13"/>
  <c r="AN51" i="13"/>
  <c r="AO81" i="13"/>
  <c r="AN67" i="13"/>
  <c r="AN46" i="13"/>
  <c r="AU57" i="13"/>
  <c r="AU23" i="13"/>
  <c r="AO35" i="13"/>
  <c r="AO52" i="13"/>
  <c r="AN85" i="13"/>
  <c r="AN80" i="13"/>
  <c r="AT88" i="13"/>
  <c r="AT79" i="13"/>
  <c r="AT72" i="13"/>
  <c r="AN68" i="13"/>
  <c r="AU26" i="13"/>
  <c r="AN50" i="13"/>
  <c r="AN22" i="13"/>
  <c r="AN16" i="13"/>
  <c r="AU27" i="13"/>
  <c r="AN105" i="13"/>
  <c r="AT95" i="13"/>
  <c r="AN104" i="13"/>
  <c r="AN110" i="13"/>
  <c r="AU15" i="13"/>
  <c r="AN57" i="13"/>
  <c r="AT14" i="13"/>
  <c r="AN88" i="13"/>
  <c r="AT20" i="13"/>
  <c r="AN83" i="13"/>
  <c r="AN13" i="13"/>
  <c r="AO86" i="13"/>
  <c r="AN96" i="13"/>
  <c r="AN77" i="13"/>
  <c r="AN111" i="13"/>
  <c r="AN61" i="13"/>
  <c r="AN49" i="13"/>
  <c r="AT78" i="13"/>
  <c r="AN79" i="13"/>
  <c r="AN72" i="13"/>
  <c r="AT64" i="13"/>
  <c r="AU43" i="13"/>
  <c r="AN14" i="13"/>
  <c r="AO36" i="13"/>
  <c r="AN27" i="13"/>
  <c r="AN39" i="13"/>
  <c r="AO101" i="13"/>
  <c r="AT28" i="13"/>
  <c r="AN21" i="13"/>
  <c r="AU53" i="13"/>
  <c r="AO26" i="13"/>
  <c r="AN23" i="13"/>
  <c r="AO58" i="13"/>
  <c r="AN87" i="13"/>
  <c r="AT75" i="13"/>
  <c r="AN95" i="13"/>
  <c r="AO15" i="13"/>
  <c r="AT10" i="13"/>
  <c r="AN103" i="13"/>
  <c r="AO107" i="13"/>
  <c r="AN42" i="13"/>
  <c r="AN30" i="13"/>
  <c r="AN20" i="13"/>
  <c r="AN24" i="13"/>
  <c r="AN81" i="13"/>
  <c r="AO43" i="13"/>
  <c r="AU88" i="13"/>
  <c r="AO56" i="13"/>
  <c r="AO28" i="13"/>
  <c r="AO37" i="13"/>
  <c r="AO85" i="13"/>
  <c r="AO60" i="13"/>
  <c r="AT32" i="13"/>
  <c r="AU69" i="13"/>
  <c r="AT53" i="13"/>
  <c r="AO76" i="13"/>
  <c r="AO23" i="13"/>
  <c r="AO50" i="13"/>
  <c r="AN93" i="13"/>
  <c r="AU30" i="13"/>
  <c r="AT51" i="13"/>
  <c r="AU102" i="13"/>
  <c r="AO103" i="13"/>
  <c r="AO44" i="13"/>
  <c r="AO106" i="13"/>
  <c r="AO111" i="13"/>
  <c r="AT61" i="13"/>
  <c r="AO21" i="13"/>
  <c r="AU89" i="13"/>
  <c r="AO82" i="13"/>
  <c r="AO45" i="13"/>
  <c r="AU22" i="13"/>
  <c r="AU52" i="13"/>
  <c r="AO13" i="13"/>
  <c r="AO27" i="13"/>
  <c r="AO108" i="13"/>
  <c r="AU96" i="13"/>
  <c r="AT68" i="13"/>
  <c r="AO57" i="13"/>
  <c r="AU72" i="13"/>
  <c r="AT89" i="13"/>
  <c r="AU87" i="13"/>
  <c r="AT42" i="13"/>
  <c r="AT94" i="13"/>
  <c r="AU77" i="13"/>
  <c r="AT65" i="13"/>
  <c r="AT41" i="13"/>
  <c r="AT70" i="13"/>
  <c r="AT58" i="13"/>
  <c r="AT35" i="13"/>
  <c r="AU86" i="13"/>
  <c r="AU39" i="13"/>
  <c r="AT73" i="13"/>
  <c r="AU33" i="13"/>
  <c r="AU80" i="13"/>
  <c r="AU84" i="13"/>
  <c r="AU83" i="13"/>
  <c r="AU38" i="13"/>
  <c r="AT47" i="13"/>
  <c r="AO70" i="13"/>
  <c r="AO39" i="13"/>
  <c r="AO98" i="13"/>
  <c r="AO49" i="13"/>
  <c r="AO71" i="13"/>
  <c r="AU64" i="13"/>
  <c r="AT21" i="13"/>
  <c r="AO33" i="13"/>
  <c r="AO91" i="13"/>
  <c r="AT82" i="13"/>
  <c r="AO80" i="13"/>
  <c r="AU48" i="13"/>
  <c r="AU34" i="13"/>
  <c r="AO84" i="13"/>
  <c r="AO83" i="13"/>
  <c r="AN86" i="13"/>
  <c r="AT27" i="13"/>
  <c r="AT108" i="13"/>
  <c r="AO100" i="13"/>
  <c r="AT101" i="13"/>
  <c r="AO38" i="13"/>
  <c r="AU107" i="13"/>
  <c r="AT49" i="13"/>
  <c r="AU16" i="13"/>
  <c r="AO17" i="13"/>
  <c r="AT85" i="13"/>
  <c r="AO79" i="13"/>
  <c r="AO47" i="13"/>
  <c r="AO73" i="13"/>
  <c r="AT43" i="13"/>
  <c r="AO92" i="13"/>
  <c r="AT50" i="13"/>
  <c r="AT93" i="13"/>
  <c r="AO16" i="13"/>
  <c r="AT30" i="13"/>
  <c r="AO75" i="13"/>
  <c r="AO110" i="13"/>
  <c r="AT106" i="13"/>
  <c r="AO46" i="13"/>
  <c r="AT17" i="13"/>
  <c r="AT92" i="13"/>
  <c r="AU110" i="13"/>
  <c r="AT37" i="13"/>
  <c r="AU68" i="13"/>
  <c r="AU60" i="13"/>
  <c r="AT57" i="13"/>
  <c r="AT52" i="13"/>
  <c r="AT96" i="13"/>
  <c r="AU45" i="13"/>
  <c r="AU54" i="13"/>
  <c r="AU56" i="13"/>
  <c r="AU24" i="13"/>
  <c r="AU81" i="13"/>
  <c r="AU105" i="13"/>
  <c r="AU103" i="13"/>
  <c r="AU98" i="13"/>
  <c r="AT67" i="13"/>
  <c r="AU67" i="13"/>
  <c r="AU100" i="13"/>
  <c r="AU104" i="13"/>
  <c r="AU99" i="13"/>
  <c r="AT97" i="13"/>
  <c r="AU97" i="13"/>
  <c r="AT12" i="13"/>
  <c r="AU12" i="13"/>
  <c r="AU50" i="13"/>
  <c r="AU20" i="13"/>
  <c r="AU51" i="13"/>
  <c r="AU31" i="13"/>
  <c r="AU95" i="13"/>
  <c r="AU44" i="13"/>
  <c r="AU85" i="13"/>
  <c r="AU73" i="13"/>
  <c r="AU25" i="13"/>
  <c r="AT46" i="13"/>
  <c r="AU46" i="13"/>
  <c r="AT84" i="13"/>
  <c r="AT13" i="13"/>
  <c r="AT39" i="13"/>
  <c r="AT102" i="13"/>
  <c r="AT110" i="13"/>
  <c r="AT77" i="13"/>
  <c r="AU32" i="13"/>
  <c r="AU92" i="13"/>
  <c r="AU49" i="13"/>
  <c r="AU41" i="13"/>
  <c r="AU28" i="13"/>
  <c r="AU65" i="13"/>
  <c r="AU37" i="13"/>
  <c r="AU14" i="13"/>
  <c r="AT76" i="13"/>
  <c r="AU35" i="13"/>
  <c r="AU93" i="13"/>
  <c r="AU42" i="13"/>
  <c r="AU75" i="13"/>
  <c r="AU10" i="13"/>
  <c r="AU101" i="13"/>
  <c r="AU94" i="13"/>
  <c r="AU106" i="13"/>
  <c r="AT48" i="13"/>
  <c r="AT22" i="13"/>
  <c r="AU17" i="13"/>
  <c r="AU61" i="13"/>
  <c r="AU47" i="13"/>
  <c r="AT45" i="13"/>
  <c r="AT54" i="13"/>
  <c r="AT56" i="13"/>
  <c r="AT24" i="13"/>
  <c r="AT81" i="13"/>
  <c r="AT105" i="13"/>
  <c r="AT103" i="13"/>
  <c r="AT98" i="13"/>
  <c r="AT111" i="13"/>
  <c r="AU111" i="13"/>
  <c r="AR90" i="13"/>
  <c r="AL90" i="13"/>
  <c r="AS90" i="13"/>
  <c r="AM90" i="13"/>
  <c r="AV109" i="13" l="1"/>
  <c r="L109" i="13" s="1"/>
  <c r="AV29" i="13"/>
  <c r="L29" i="13" s="1"/>
  <c r="AP112" i="13"/>
  <c r="J112" i="13" s="1"/>
  <c r="AP40" i="13"/>
  <c r="J40" i="13" s="1"/>
  <c r="AP11" i="13"/>
  <c r="J11" i="13" s="1"/>
  <c r="AV63" i="13"/>
  <c r="L63" i="13" s="1"/>
  <c r="AV59" i="13"/>
  <c r="L59" i="13" s="1"/>
  <c r="AV112" i="13"/>
  <c r="L112" i="13" s="1"/>
  <c r="AV40" i="13"/>
  <c r="L40" i="13" s="1"/>
  <c r="AP109" i="13"/>
  <c r="J109" i="13" s="1"/>
  <c r="AV66" i="13"/>
  <c r="L66" i="13" s="1"/>
  <c r="AV11" i="13"/>
  <c r="L11" i="13" s="1"/>
  <c r="AP74" i="13"/>
  <c r="J74" i="13" s="1"/>
  <c r="AP19" i="13"/>
  <c r="J19" i="13" s="1"/>
  <c r="AV55" i="13"/>
  <c r="L55" i="13" s="1"/>
  <c r="AV18" i="13"/>
  <c r="L18" i="13" s="1"/>
  <c r="AP29" i="13"/>
  <c r="J29" i="13" s="1"/>
  <c r="AP18" i="13"/>
  <c r="J18" i="13" s="1"/>
  <c r="AP55" i="13"/>
  <c r="J55" i="13" s="1"/>
  <c r="AP66" i="13"/>
  <c r="J66" i="13" s="1"/>
  <c r="AV74" i="13"/>
  <c r="L74" i="13" s="1"/>
  <c r="AP59" i="13"/>
  <c r="J59" i="13" s="1"/>
  <c r="AP12" i="13"/>
  <c r="AP63" i="13"/>
  <c r="J63" i="13" s="1"/>
  <c r="AP62" i="13"/>
  <c r="J62" i="13" s="1"/>
  <c r="AV19" i="13"/>
  <c r="L19" i="13" s="1"/>
  <c r="AP10" i="13"/>
  <c r="AV62" i="13"/>
  <c r="L62" i="13" s="1"/>
  <c r="AP52" i="13"/>
  <c r="AP22" i="13"/>
  <c r="AP70" i="13"/>
  <c r="AP68" i="13"/>
  <c r="AP72" i="13"/>
  <c r="AP51" i="13"/>
  <c r="AP28" i="13"/>
  <c r="AP75" i="13"/>
  <c r="AP108" i="13"/>
  <c r="AP31" i="13"/>
  <c r="AV60" i="13"/>
  <c r="AV91" i="13"/>
  <c r="AP81" i="13"/>
  <c r="AP61" i="13"/>
  <c r="AV79" i="13"/>
  <c r="AP37" i="13"/>
  <c r="AV82" i="13"/>
  <c r="AP98" i="13"/>
  <c r="AV80" i="13"/>
  <c r="AV27" i="13"/>
  <c r="AV76" i="13"/>
  <c r="AV54" i="13"/>
  <c r="AV23" i="13"/>
  <c r="AV16" i="13"/>
  <c r="AP38" i="13"/>
  <c r="AP15" i="13"/>
  <c r="AP105" i="13"/>
  <c r="AP36" i="13"/>
  <c r="AP93" i="13"/>
  <c r="AP69" i="13"/>
  <c r="AP86" i="13"/>
  <c r="AP76" i="13"/>
  <c r="AV32" i="13"/>
  <c r="AP101" i="13"/>
  <c r="AP100" i="13"/>
  <c r="AV28" i="13"/>
  <c r="AV96" i="13"/>
  <c r="AV25" i="13"/>
  <c r="AP78" i="13"/>
  <c r="AV71" i="13"/>
  <c r="AV44" i="13"/>
  <c r="AP60" i="13"/>
  <c r="AP25" i="13"/>
  <c r="AV107" i="13"/>
  <c r="AV83" i="13"/>
  <c r="AP34" i="13"/>
  <c r="AP56" i="13"/>
  <c r="AP95" i="13"/>
  <c r="AP48" i="13"/>
  <c r="AV13" i="13"/>
  <c r="AP71" i="13"/>
  <c r="AP82" i="13"/>
  <c r="AP14" i="13"/>
  <c r="AP47" i="13"/>
  <c r="AP32" i="13"/>
  <c r="AP54" i="13"/>
  <c r="AV72" i="13"/>
  <c r="AV58" i="13"/>
  <c r="AP88" i="13"/>
  <c r="AP41" i="13"/>
  <c r="AV99" i="13"/>
  <c r="AP17" i="13"/>
  <c r="AV36" i="13"/>
  <c r="AP73" i="13"/>
  <c r="AP102" i="13"/>
  <c r="AV98" i="13"/>
  <c r="AV70" i="13"/>
  <c r="AP53" i="13"/>
  <c r="AV43" i="13"/>
  <c r="AV108" i="13"/>
  <c r="AP35" i="13"/>
  <c r="AP84" i="13"/>
  <c r="AV75" i="13"/>
  <c r="AV85" i="13"/>
  <c r="AP97" i="13"/>
  <c r="AV104" i="13"/>
  <c r="AP30" i="13"/>
  <c r="AP16" i="13"/>
  <c r="AP64" i="13"/>
  <c r="AV22" i="13"/>
  <c r="AP104" i="13"/>
  <c r="AP45" i="13"/>
  <c r="AV15" i="13"/>
  <c r="AV49" i="13"/>
  <c r="AP46" i="13"/>
  <c r="AP58" i="13"/>
  <c r="AP20" i="13"/>
  <c r="AP26" i="13"/>
  <c r="AP79" i="13"/>
  <c r="AP67" i="13"/>
  <c r="AP80" i="13"/>
  <c r="AV78" i="13"/>
  <c r="AV95" i="13"/>
  <c r="AV17" i="13"/>
  <c r="AV39" i="13"/>
  <c r="AP91" i="13"/>
  <c r="AP13" i="13"/>
  <c r="AP94" i="13"/>
  <c r="AP33" i="13"/>
  <c r="AV64" i="13"/>
  <c r="AV87" i="13"/>
  <c r="AP107" i="13"/>
  <c r="AV69" i="13"/>
  <c r="AP83" i="13"/>
  <c r="AV56" i="13"/>
  <c r="AP77" i="13"/>
  <c r="AP99" i="13"/>
  <c r="AV31" i="13"/>
  <c r="AV100" i="13"/>
  <c r="AV38" i="13"/>
  <c r="AV61" i="13"/>
  <c r="AP106" i="13"/>
  <c r="AP89" i="13"/>
  <c r="AV21" i="13"/>
  <c r="AP96" i="13"/>
  <c r="AP92" i="13"/>
  <c r="AV106" i="13"/>
  <c r="AP85" i="13"/>
  <c r="AV33" i="13"/>
  <c r="AV10" i="13"/>
  <c r="AV92" i="13"/>
  <c r="AV73" i="13"/>
  <c r="AP23" i="13"/>
  <c r="AV57" i="13"/>
  <c r="AP65" i="13"/>
  <c r="AV93" i="13"/>
  <c r="AV86" i="13"/>
  <c r="AV88" i="13"/>
  <c r="AV26" i="13"/>
  <c r="AV34" i="13"/>
  <c r="AV89" i="13"/>
  <c r="AP43" i="13"/>
  <c r="AV53" i="13"/>
  <c r="AP110" i="13"/>
  <c r="AP111" i="13"/>
  <c r="AV48" i="13"/>
  <c r="AP50" i="13"/>
  <c r="AV51" i="13"/>
  <c r="AV20" i="13"/>
  <c r="AP24" i="13"/>
  <c r="AP39" i="13"/>
  <c r="AP27" i="13"/>
  <c r="AP42" i="13"/>
  <c r="AP57" i="13"/>
  <c r="AP21" i="13"/>
  <c r="AV105" i="13"/>
  <c r="AP49" i="13"/>
  <c r="AP87" i="13"/>
  <c r="AV41" i="13"/>
  <c r="AV24" i="13"/>
  <c r="AP44" i="13"/>
  <c r="AP103" i="13"/>
  <c r="AV14" i="13"/>
  <c r="AV94" i="13"/>
  <c r="AV45" i="13"/>
  <c r="AV77" i="13"/>
  <c r="AV42" i="13"/>
  <c r="AV47" i="13"/>
  <c r="AV101" i="13"/>
  <c r="AV50" i="13"/>
  <c r="AV110" i="13"/>
  <c r="AV35" i="13"/>
  <c r="AV102" i="13"/>
  <c r="AV68" i="13"/>
  <c r="AV84" i="13"/>
  <c r="AV30" i="13"/>
  <c r="AV37" i="13"/>
  <c r="AV97" i="13"/>
  <c r="AV52" i="13"/>
  <c r="AV81" i="13"/>
  <c r="AV65" i="13"/>
  <c r="AV46" i="13"/>
  <c r="AV67" i="13"/>
  <c r="AV111" i="13"/>
  <c r="AV103" i="13"/>
  <c r="AV12" i="13"/>
  <c r="AQ90" i="13"/>
  <c r="AK90" i="13"/>
  <c r="AO90" i="13" s="1"/>
  <c r="AN90" i="13" l="1"/>
  <c r="AU90" i="13"/>
  <c r="AT90" i="13"/>
  <c r="AV90" i="13" l="1"/>
  <c r="AP90" i="13"/>
  <c r="J76" i="13"/>
  <c r="J39" i="13"/>
  <c r="J106" i="13"/>
  <c r="J48" i="13"/>
  <c r="L86" i="13"/>
  <c r="J43" i="13"/>
  <c r="J104" i="13"/>
  <c r="L98" i="13"/>
  <c r="J67" i="13"/>
  <c r="J34" i="13"/>
  <c r="L17" i="13"/>
  <c r="J100" i="13"/>
  <c r="J107" i="13"/>
  <c r="J96" i="13"/>
  <c r="J13" i="13"/>
  <c r="L45" i="13"/>
  <c r="L69" i="13"/>
  <c r="L70" i="13"/>
  <c r="L92" i="13"/>
  <c r="L95" i="13"/>
  <c r="L14" i="13"/>
  <c r="L28" i="13"/>
  <c r="L20" i="13"/>
  <c r="J50" i="13"/>
  <c r="L96" i="13"/>
  <c r="L34" i="13"/>
  <c r="J32" i="13"/>
  <c r="L89" i="13"/>
  <c r="L26" i="13"/>
  <c r="J82" i="13"/>
  <c r="J65" i="13"/>
  <c r="J101" i="13"/>
  <c r="L64" i="13" l="1"/>
  <c r="L56" i="13"/>
  <c r="L43" i="13"/>
  <c r="L54" i="13"/>
  <c r="L58" i="13"/>
  <c r="L81" i="13"/>
  <c r="J95" i="13"/>
  <c r="L94" i="13"/>
  <c r="J94" i="13"/>
  <c r="J31" i="13"/>
  <c r="L102" i="13"/>
  <c r="L57" i="13"/>
  <c r="L83" i="13"/>
  <c r="J28" i="13"/>
  <c r="L35" i="13"/>
  <c r="L85" i="13"/>
  <c r="L105" i="13"/>
  <c r="L71" i="13"/>
  <c r="L48" i="13"/>
  <c r="J73" i="13"/>
  <c r="J72" i="13"/>
  <c r="J17" i="13"/>
  <c r="J10" i="13"/>
  <c r="L32" i="13"/>
  <c r="L103" i="13"/>
  <c r="J70" i="13"/>
  <c r="J35" i="13"/>
  <c r="L82" i="13"/>
  <c r="L84" i="13"/>
  <c r="J22" i="13"/>
  <c r="L41" i="13"/>
  <c r="L80" i="13"/>
  <c r="L42" i="13"/>
  <c r="J105" i="13"/>
  <c r="J33" i="13"/>
  <c r="L107" i="13"/>
  <c r="L75" i="13"/>
  <c r="J52" i="13"/>
  <c r="L16" i="13"/>
  <c r="J42" i="13"/>
  <c r="J84" i="13"/>
  <c r="L60" i="13"/>
  <c r="J16" i="13"/>
  <c r="J26" i="13"/>
  <c r="L76" i="13"/>
  <c r="J61" i="13"/>
  <c r="L12" i="13"/>
  <c r="J79" i="13"/>
  <c r="J20" i="13"/>
  <c r="J23" i="13"/>
  <c r="J78" i="13"/>
  <c r="J36" i="13"/>
  <c r="J103" i="13"/>
  <c r="J15" i="13"/>
  <c r="J97" i="13"/>
  <c r="J58" i="13"/>
  <c r="J21" i="13"/>
  <c r="J30" i="13"/>
  <c r="J64" i="13"/>
  <c r="J51" i="13"/>
  <c r="J53" i="13"/>
  <c r="J56" i="13"/>
  <c r="J99" i="13"/>
  <c r="J110" i="13"/>
  <c r="J83" i="13"/>
  <c r="L99" i="13"/>
  <c r="L104" i="13"/>
  <c r="L23" i="13"/>
  <c r="J54" i="13"/>
  <c r="J108" i="13"/>
  <c r="L10" i="13"/>
  <c r="J77" i="13"/>
  <c r="L61" i="13"/>
  <c r="L53" i="13"/>
  <c r="J88" i="13"/>
  <c r="L24" i="13"/>
  <c r="L25" i="13"/>
  <c r="L36" i="13"/>
  <c r="L68" i="13"/>
  <c r="J111" i="13"/>
  <c r="L47" i="13"/>
  <c r="L21" i="13"/>
  <c r="J81" i="13"/>
  <c r="J46" i="13"/>
  <c r="J47" i="13"/>
  <c r="J12" i="13"/>
  <c r="J87" i="13"/>
  <c r="L73" i="13"/>
  <c r="L88" i="13"/>
  <c r="J49" i="13"/>
  <c r="J92" i="13"/>
  <c r="J89" i="13"/>
  <c r="J80" i="13"/>
  <c r="J44" i="13"/>
  <c r="J102" i="13"/>
  <c r="J38" i="13"/>
  <c r="L106" i="13"/>
  <c r="L91" i="13"/>
  <c r="L77" i="13"/>
  <c r="L38" i="13"/>
  <c r="L37" i="13"/>
  <c r="L31" i="13"/>
  <c r="L46" i="13"/>
  <c r="L87" i="13"/>
  <c r="L65" i="13"/>
  <c r="L27" i="13"/>
  <c r="J93" i="13"/>
  <c r="L13" i="13"/>
  <c r="L108" i="13"/>
  <c r="L78" i="13"/>
  <c r="L111" i="13"/>
  <c r="J14" i="13"/>
  <c r="L44" i="13"/>
  <c r="L72" i="13"/>
  <c r="L52" i="13"/>
  <c r="L100" i="13"/>
  <c r="L93" i="13"/>
  <c r="L33" i="13"/>
  <c r="L50" i="13"/>
  <c r="L22" i="13"/>
  <c r="L49" i="13"/>
  <c r="L39" i="13"/>
  <c r="L51" i="13"/>
  <c r="L97" i="13"/>
  <c r="L30" i="13"/>
  <c r="L101" i="13"/>
  <c r="L110" i="13"/>
  <c r="L15" i="13"/>
  <c r="J25" i="13"/>
  <c r="L67" i="13"/>
  <c r="J98" i="13"/>
  <c r="J27" i="13"/>
  <c r="J68" i="13"/>
  <c r="J86" i="13"/>
  <c r="J41" i="13"/>
  <c r="J91" i="13"/>
  <c r="J57" i="13"/>
  <c r="J69" i="13"/>
  <c r="J24" i="13"/>
  <c r="J75" i="13"/>
  <c r="J45" i="13"/>
  <c r="J37" i="13"/>
  <c r="J71" i="13"/>
  <c r="J85" i="13"/>
  <c r="J60" i="13"/>
  <c r="L79" i="13"/>
  <c r="L90" i="13"/>
  <c r="J9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ak názov má</t>
        </r>
      </text>
    </comment>
    <comment ref="C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stena, mesto</t>
        </r>
      </text>
    </comment>
    <comment ref="F5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Lead, Speed, Boulder
</t>
        </r>
      </text>
    </comment>
    <comment ref="G6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A, B, C, ostatné</t>
        </r>
      </text>
    </comment>
  </commentList>
</comments>
</file>

<file path=xl/sharedStrings.xml><?xml version="1.0" encoding="utf-8"?>
<sst xmlns="http://schemas.openxmlformats.org/spreadsheetml/2006/main" count="622" uniqueCount="271">
  <si>
    <t>meno</t>
  </si>
  <si>
    <t>priezvisko</t>
  </si>
  <si>
    <t>druh preteku</t>
  </si>
  <si>
    <t>klub</t>
  </si>
  <si>
    <t>sponzor</t>
  </si>
  <si>
    <t>miesto konania</t>
  </si>
  <si>
    <t>kategória</t>
  </si>
  <si>
    <t>dátum</t>
  </si>
  <si>
    <t>názov podujatia</t>
  </si>
  <si>
    <t>body</t>
  </si>
  <si>
    <t>por.</t>
  </si>
  <si>
    <t>body v kat.</t>
  </si>
  <si>
    <t>hodnotenie</t>
  </si>
  <si>
    <t>pretekár ID</t>
  </si>
  <si>
    <t>A</t>
  </si>
  <si>
    <t>Speed</t>
  </si>
  <si>
    <t>Slovenský pohár dospelých a mládeže (J, A, B)</t>
  </si>
  <si>
    <t>počet pretekov</t>
  </si>
  <si>
    <t>1xObtiažnosť</t>
  </si>
  <si>
    <t>2-3xObtiažnosť</t>
  </si>
  <si>
    <t>nie je stanovené</t>
  </si>
  <si>
    <t>1xBoulder</t>
  </si>
  <si>
    <t>1xRýchlosť</t>
  </si>
  <si>
    <t>1-2xRýchlosť</t>
  </si>
  <si>
    <t>umiestnenie /</t>
  </si>
  <si>
    <t>MSR</t>
  </si>
  <si>
    <t>kategória A</t>
  </si>
  <si>
    <t>kategória B</t>
  </si>
  <si>
    <t>kategória C</t>
  </si>
  <si>
    <t>pretekov</t>
  </si>
  <si>
    <t>kat.</t>
  </si>
  <si>
    <t>rok nar.</t>
  </si>
  <si>
    <t>3-5xBoulder</t>
  </si>
  <si>
    <t>SPEED</t>
  </si>
  <si>
    <t>SPEED MAX</t>
  </si>
  <si>
    <t>SPEED 2nd</t>
  </si>
  <si>
    <t>VYBER HODNOT</t>
  </si>
  <si>
    <t>BODY TOTAL
SPDaM</t>
  </si>
  <si>
    <t>CELKOVE</t>
  </si>
  <si>
    <t>BODY KATEG
SPDaM</t>
  </si>
  <si>
    <t>Dátum</t>
  </si>
  <si>
    <t>Poznámka</t>
  </si>
  <si>
    <t>1.0</t>
  </si>
  <si>
    <t>Počiatočná verzia</t>
  </si>
  <si>
    <t>Verzia</t>
  </si>
  <si>
    <t>pohlavie</t>
  </si>
  <si>
    <t>por. v kat.</t>
  </si>
  <si>
    <t xml:space="preserve">por. v kat. reduk. </t>
  </si>
  <si>
    <t>celk. por. v kat.</t>
  </si>
  <si>
    <t>celk. por.</t>
  </si>
  <si>
    <t xml:space="preserve">por. reduk. </t>
  </si>
  <si>
    <t>BODY ZA PRETEKY</t>
  </si>
  <si>
    <t>VYBER NAJ HODNOT</t>
  </si>
  <si>
    <t>V KATEGORII</t>
  </si>
  <si>
    <t>Pridane preteky z roku 2022, uprava terminov a vzorcov.</t>
  </si>
  <si>
    <t>Lezecké centrum, Trenčín</t>
  </si>
  <si>
    <t>LA SKALA, Žilina</t>
  </si>
  <si>
    <t>M SR</t>
  </si>
  <si>
    <t>SPDaM-A</t>
  </si>
  <si>
    <t>M SR SPDaM-A</t>
  </si>
  <si>
    <t>SPD-C</t>
  </si>
  <si>
    <t>ostatné</t>
  </si>
  <si>
    <t>Ester</t>
  </si>
  <si>
    <t>Sluková</t>
  </si>
  <si>
    <t>U10</t>
  </si>
  <si>
    <t>F</t>
  </si>
  <si>
    <t>HK Manín</t>
  </si>
  <si>
    <t>Filip</t>
  </si>
  <si>
    <t>Cingel</t>
  </si>
  <si>
    <t>M</t>
  </si>
  <si>
    <t>CCCBBB</t>
  </si>
  <si>
    <t>Jakub</t>
  </si>
  <si>
    <t>Pleva</t>
  </si>
  <si>
    <t>Kristína</t>
  </si>
  <si>
    <t>Vozárová</t>
  </si>
  <si>
    <t>U12</t>
  </si>
  <si>
    <t>Ella</t>
  </si>
  <si>
    <t>Tepalová</t>
  </si>
  <si>
    <t>BouldroFka lezecký klub</t>
  </si>
  <si>
    <t>Nela</t>
  </si>
  <si>
    <t>Hlivová</t>
  </si>
  <si>
    <t>HK Prometeus Handlová</t>
  </si>
  <si>
    <t>Dominika</t>
  </si>
  <si>
    <t>Slabonová</t>
  </si>
  <si>
    <t>-</t>
  </si>
  <si>
    <t>Zuzana</t>
  </si>
  <si>
    <t>Radvanská</t>
  </si>
  <si>
    <t>Branislav</t>
  </si>
  <si>
    <t>Macura</t>
  </si>
  <si>
    <t>K2 Žilina</t>
  </si>
  <si>
    <t>Semen</t>
  </si>
  <si>
    <t>Kuvshinnikov</t>
  </si>
  <si>
    <t>Športové lezenie Trenčín</t>
  </si>
  <si>
    <t>Vladimir</t>
  </si>
  <si>
    <t>Hugo</t>
  </si>
  <si>
    <t>Čech</t>
  </si>
  <si>
    <t xml:space="preserve">Stanislav </t>
  </si>
  <si>
    <t>Halenda</t>
  </si>
  <si>
    <t>Ferdinand</t>
  </si>
  <si>
    <t>Brezovský</t>
  </si>
  <si>
    <t>Lujza</t>
  </si>
  <si>
    <t>Staníková</t>
  </si>
  <si>
    <t>U14</t>
  </si>
  <si>
    <t>Tamara</t>
  </si>
  <si>
    <t>Mošková</t>
  </si>
  <si>
    <t>Novomeský</t>
  </si>
  <si>
    <t>Priamo registrovaný</t>
  </si>
  <si>
    <t>Michaela</t>
  </si>
  <si>
    <t>HK Baník Prievidza</t>
  </si>
  <si>
    <t>Iveta</t>
  </si>
  <si>
    <t>Mamojková</t>
  </si>
  <si>
    <t>Karolína</t>
  </si>
  <si>
    <t>Predanocy</t>
  </si>
  <si>
    <t>Ema</t>
  </si>
  <si>
    <t>Golányová</t>
  </si>
  <si>
    <t>Tereza</t>
  </si>
  <si>
    <t>Róbert</t>
  </si>
  <si>
    <t>Chmelina</t>
  </si>
  <si>
    <t>Matúš</t>
  </si>
  <si>
    <t>Ľahký</t>
  </si>
  <si>
    <t>Lezecká akadémia</t>
  </si>
  <si>
    <t>Mach</t>
  </si>
  <si>
    <t>HO Uherský Brod CZ</t>
  </si>
  <si>
    <t>Alžbeta</t>
  </si>
  <si>
    <t>Bohaničová</t>
  </si>
  <si>
    <t>U8</t>
  </si>
  <si>
    <t>HK Slaňák</t>
  </si>
  <si>
    <t>Viktória</t>
  </si>
  <si>
    <t>Šulíková</t>
  </si>
  <si>
    <t>HK James Tatranská Polianka</t>
  </si>
  <si>
    <t>Vilma</t>
  </si>
  <si>
    <t>Trembová</t>
  </si>
  <si>
    <t>ŠK IAMES Kežmarok</t>
  </si>
  <si>
    <t>Adela</t>
  </si>
  <si>
    <t>Ďurinová</t>
  </si>
  <si>
    <t>Lezecký klub LA SKALA</t>
  </si>
  <si>
    <t>Alexandra</t>
  </si>
  <si>
    <t>Kubišová</t>
  </si>
  <si>
    <t>Katarína</t>
  </si>
  <si>
    <t>Porkertová</t>
  </si>
  <si>
    <t>Lezecký klub Spider's Nook</t>
  </si>
  <si>
    <t>Albert</t>
  </si>
  <si>
    <t>Krajčovič</t>
  </si>
  <si>
    <t>Alexander</t>
  </si>
  <si>
    <t>Gavenda</t>
  </si>
  <si>
    <t>Matej</t>
  </si>
  <si>
    <t>Doležaj</t>
  </si>
  <si>
    <t>Jan</t>
  </si>
  <si>
    <t>Luby</t>
  </si>
  <si>
    <t>POL</t>
  </si>
  <si>
    <t>MOVE! Avatar Kraków</t>
  </si>
  <si>
    <t>Olívia</t>
  </si>
  <si>
    <t>Hoterová</t>
  </si>
  <si>
    <t>Daria</t>
  </si>
  <si>
    <t>Hlushko</t>
  </si>
  <si>
    <t>Linda</t>
  </si>
  <si>
    <t>Petrechová</t>
  </si>
  <si>
    <t>Alica</t>
  </si>
  <si>
    <t>Malíková</t>
  </si>
  <si>
    <t>Tomášová</t>
  </si>
  <si>
    <t>Terezka</t>
  </si>
  <si>
    <t>Bednárová</t>
  </si>
  <si>
    <t>Gavendová</t>
  </si>
  <si>
    <t>Chalupianska</t>
  </si>
  <si>
    <t>Valentyn</t>
  </si>
  <si>
    <t>Korzhov</t>
  </si>
  <si>
    <t>HK JAMES Junior Team Bratislava</t>
  </si>
  <si>
    <t>Teo</t>
  </si>
  <si>
    <t>Zervan</t>
  </si>
  <si>
    <t>Peter</t>
  </si>
  <si>
    <t>Jurdík</t>
  </si>
  <si>
    <t>Tomáš</t>
  </si>
  <si>
    <t>Tremba</t>
  </si>
  <si>
    <t>Marková</t>
  </si>
  <si>
    <t>Hauptvogelová</t>
  </si>
  <si>
    <t>Verona</t>
  </si>
  <si>
    <t>Dúbravská</t>
  </si>
  <si>
    <t>Juliana</t>
  </si>
  <si>
    <t>Bobišová</t>
  </si>
  <si>
    <t>Komlossyová</t>
  </si>
  <si>
    <t>Brutálka Zvolen</t>
  </si>
  <si>
    <t>Ján</t>
  </si>
  <si>
    <t xml:space="preserve">Šulík </t>
  </si>
  <si>
    <t>Bernaťák</t>
  </si>
  <si>
    <t>Francizsek</t>
  </si>
  <si>
    <t>Ďurina</t>
  </si>
  <si>
    <t>Haluska</t>
  </si>
  <si>
    <t>Martin</t>
  </si>
  <si>
    <r>
      <t>W</t>
    </r>
    <r>
      <rPr>
        <sz val="10"/>
        <color rgb="FF000000"/>
        <rFont val="Aptos Narrow"/>
        <family val="2"/>
      </rPr>
      <t>ö</t>
    </r>
    <r>
      <rPr>
        <sz val="10"/>
        <color rgb="FF000000"/>
        <rFont val="Calibri"/>
        <family val="2"/>
        <charset val="238"/>
      </rPr>
      <t>lcz</t>
    </r>
  </si>
  <si>
    <t>Liliana</t>
  </si>
  <si>
    <t>Sára</t>
  </si>
  <si>
    <t>Rajeková</t>
  </si>
  <si>
    <t>Nadiia</t>
  </si>
  <si>
    <t>Korzhová</t>
  </si>
  <si>
    <t>Eliška</t>
  </si>
  <si>
    <t>Bodorová</t>
  </si>
  <si>
    <t>Sabína</t>
  </si>
  <si>
    <t>Švárna</t>
  </si>
  <si>
    <t>Turiaková</t>
  </si>
  <si>
    <t>Terézia</t>
  </si>
  <si>
    <t>Babicová</t>
  </si>
  <si>
    <t>Gabika</t>
  </si>
  <si>
    <t>Šulavíková</t>
  </si>
  <si>
    <t>Červencová</t>
  </si>
  <si>
    <t>Korbašová</t>
  </si>
  <si>
    <t>Michal</t>
  </si>
  <si>
    <t>Chleban</t>
  </si>
  <si>
    <t>Kľuska</t>
  </si>
  <si>
    <t>Samuel</t>
  </si>
  <si>
    <t>Lipták</t>
  </si>
  <si>
    <t>Hauptvogel</t>
  </si>
  <si>
    <t>Andreas</t>
  </si>
  <si>
    <t>Ondrejka</t>
  </si>
  <si>
    <t>Ďuroška</t>
  </si>
  <si>
    <t>Maar</t>
  </si>
  <si>
    <t>Patrik</t>
  </si>
  <si>
    <t>Heidrich</t>
  </si>
  <si>
    <t xml:space="preserve">Turiak </t>
  </si>
  <si>
    <t xml:space="preserve">HK IAMES Ružomberok	</t>
  </si>
  <si>
    <t>HK Zlaté Moravce</t>
  </si>
  <si>
    <t>HK James Šarpoš Žilina</t>
  </si>
  <si>
    <t>B (U16)</t>
  </si>
  <si>
    <t>Damián</t>
  </si>
  <si>
    <t>Mamrilla</t>
  </si>
  <si>
    <t>Lucie</t>
  </si>
  <si>
    <t>Mrázová</t>
  </si>
  <si>
    <t>J (U20)</t>
  </si>
  <si>
    <t>Turská</t>
  </si>
  <si>
    <t>Sališová</t>
  </si>
  <si>
    <t>A (U18)</t>
  </si>
  <si>
    <t>Záňová</t>
  </si>
  <si>
    <t>CZE 11/117R</t>
  </si>
  <si>
    <t>Lezčata</t>
  </si>
  <si>
    <t xml:space="preserve">	HK Zlaté Moravce</t>
  </si>
  <si>
    <t>Športové združenie TJ Metropol Košice</t>
  </si>
  <si>
    <t>Bandurová</t>
  </si>
  <si>
    <t>Brlejová</t>
  </si>
  <si>
    <t>Královičová</t>
  </si>
  <si>
    <t>Anastasiia</t>
  </si>
  <si>
    <t>Clara</t>
  </si>
  <si>
    <t>Liptáková</t>
  </si>
  <si>
    <t>Milana</t>
  </si>
  <si>
    <t>Serhiienko</t>
  </si>
  <si>
    <t>Šulík</t>
  </si>
  <si>
    <t>Boris</t>
  </si>
  <si>
    <t>Kuzma</t>
  </si>
  <si>
    <t>Daniel</t>
  </si>
  <si>
    <t>Ulický</t>
  </si>
  <si>
    <t>Lilly</t>
  </si>
  <si>
    <t>Valkovičová</t>
  </si>
  <si>
    <t xml:space="preserve">Miriam </t>
  </si>
  <si>
    <t>Petrovičová</t>
  </si>
  <si>
    <t>Šteklová</t>
  </si>
  <si>
    <t>Franciszek</t>
  </si>
  <si>
    <t>Zawiejsky</t>
  </si>
  <si>
    <t>Timotej</t>
  </si>
  <si>
    <t>Danyil</t>
  </si>
  <si>
    <t>Sokolenko</t>
  </si>
  <si>
    <t>UKR</t>
  </si>
  <si>
    <t>Hromada</t>
  </si>
  <si>
    <t>dospelí</t>
  </si>
  <si>
    <t>Šimon</t>
  </si>
  <si>
    <t>Jakubec</t>
  </si>
  <si>
    <t>Marek</t>
  </si>
  <si>
    <t>Cimrák</t>
  </si>
  <si>
    <t>KS SKARPA BYTOM</t>
  </si>
  <si>
    <t>Slovenský pohár dospelých a mládeže 2024
disciplína Rýchlosť - Konečné poradie</t>
  </si>
  <si>
    <t>Konečné poradie Slovenského pohára v disciplíne Rýchlosť</t>
  </si>
  <si>
    <t>SPD-A</t>
  </si>
  <si>
    <t>B - len pre kat. B(U16)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</si>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</sst>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0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B0F0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ptos Narrow"/>
      <family val="2"/>
    </font>
    <font>
      <sz val="10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dotted">
        <color auto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indexed="64"/>
      </top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340">
    <xf numFmtId="0" fontId="0" fillId="0" borderId="0" xfId="0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left"/>
    </xf>
    <xf numFmtId="14" fontId="7" fillId="0" borderId="26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right"/>
    </xf>
    <xf numFmtId="0" fontId="14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8" fillId="0" borderId="13" xfId="0" applyFont="1" applyBorder="1" applyAlignment="1">
      <alignment horizontal="right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1" fontId="8" fillId="0" borderId="2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4" fillId="0" borderId="0" xfId="0" applyFont="1" applyAlignment="1">
      <alignment horizontal="center" vertical="top"/>
    </xf>
    <xf numFmtId="164" fontId="24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5" fillId="0" borderId="0" xfId="0" applyFont="1" applyAlignment="1">
      <alignment horizontal="center" vertical="top"/>
    </xf>
    <xf numFmtId="164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7" fillId="0" borderId="59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3" fillId="0" borderId="29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3" fillId="0" borderId="5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6" fontId="0" fillId="0" borderId="0" xfId="0" applyNumberForma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3" fillId="0" borderId="72" xfId="0" applyFont="1" applyBorder="1" applyAlignment="1">
      <alignment horizontal="center"/>
    </xf>
    <xf numFmtId="0" fontId="18" fillId="0" borderId="65" xfId="0" applyFont="1" applyBorder="1" applyAlignment="1">
      <alignment horizontal="left" wrapText="1"/>
    </xf>
    <xf numFmtId="0" fontId="18" fillId="0" borderId="67" xfId="0" applyFont="1" applyBorder="1" applyAlignment="1">
      <alignment horizontal="right" wrapText="1"/>
    </xf>
    <xf numFmtId="1" fontId="8" fillId="0" borderId="73" xfId="0" applyNumberFormat="1" applyFont="1" applyBorder="1" applyAlignment="1">
      <alignment horizontal="center"/>
    </xf>
    <xf numFmtId="1" fontId="9" fillId="0" borderId="74" xfId="0" applyNumberFormat="1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1" fontId="8" fillId="0" borderId="76" xfId="0" applyNumberFormat="1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0" fontId="21" fillId="0" borderId="7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18" fillId="0" borderId="16" xfId="0" applyFont="1" applyBorder="1" applyAlignment="1">
      <alignment horizontal="right" wrapText="1"/>
    </xf>
    <xf numFmtId="1" fontId="8" fillId="0" borderId="16" xfId="0" applyNumberFormat="1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11" fillId="0" borderId="82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84" xfId="0" applyFont="1" applyBorder="1" applyAlignment="1">
      <alignment horizontal="center" vertical="top"/>
    </xf>
    <xf numFmtId="0" fontId="12" fillId="0" borderId="5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2" fillId="0" borderId="96" xfId="0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0" fontId="12" fillId="0" borderId="10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2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7" fillId="0" borderId="6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62" xfId="0" applyFont="1" applyFill="1" applyBorder="1" applyAlignment="1">
      <alignment horizontal="center"/>
    </xf>
    <xf numFmtId="0" fontId="13" fillId="3" borderId="82" xfId="0" applyFont="1" applyFill="1" applyBorder="1" applyAlignment="1">
      <alignment horizontal="center"/>
    </xf>
    <xf numFmtId="0" fontId="12" fillId="3" borderId="80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86" xfId="0" applyFont="1" applyFill="1" applyBorder="1" applyAlignment="1">
      <alignment horizontal="center"/>
    </xf>
    <xf numFmtId="0" fontId="12" fillId="3" borderId="87" xfId="0" applyFont="1" applyFill="1" applyBorder="1" applyAlignment="1">
      <alignment horizontal="center"/>
    </xf>
    <xf numFmtId="0" fontId="13" fillId="3" borderId="88" xfId="0" applyFont="1" applyFill="1" applyBorder="1" applyAlignment="1">
      <alignment horizontal="center"/>
    </xf>
    <xf numFmtId="0" fontId="12" fillId="3" borderId="81" xfId="0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12" fillId="3" borderId="90" xfId="0" applyFont="1" applyFill="1" applyBorder="1" applyAlignment="1">
      <alignment horizontal="center"/>
    </xf>
    <xf numFmtId="0" fontId="12" fillId="3" borderId="92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85" xfId="0" applyFont="1" applyFill="1" applyBorder="1" applyAlignment="1">
      <alignment horizontal="center"/>
    </xf>
    <xf numFmtId="0" fontId="12" fillId="3" borderId="51" xfId="0" applyFont="1" applyFill="1" applyBorder="1" applyAlignment="1">
      <alignment horizontal="center"/>
    </xf>
    <xf numFmtId="0" fontId="12" fillId="3" borderId="95" xfId="0" applyFont="1" applyFill="1" applyBorder="1" applyAlignment="1">
      <alignment horizontal="center"/>
    </xf>
    <xf numFmtId="0" fontId="12" fillId="3" borderId="94" xfId="0" applyFont="1" applyFill="1" applyBorder="1" applyAlignment="1">
      <alignment horizontal="center"/>
    </xf>
    <xf numFmtId="0" fontId="13" fillId="3" borderId="93" xfId="0" applyFont="1" applyFill="1" applyBorder="1" applyAlignment="1">
      <alignment horizontal="center"/>
    </xf>
    <xf numFmtId="0" fontId="12" fillId="3" borderId="97" xfId="0" applyFont="1" applyFill="1" applyBorder="1" applyAlignment="1">
      <alignment horizontal="center"/>
    </xf>
    <xf numFmtId="0" fontId="12" fillId="3" borderId="96" xfId="0" applyFont="1" applyFill="1" applyBorder="1" applyAlignment="1">
      <alignment horizontal="center"/>
    </xf>
    <xf numFmtId="0" fontId="12" fillId="3" borderId="89" xfId="0" applyFont="1" applyFill="1" applyBorder="1" applyAlignment="1">
      <alignment horizontal="center"/>
    </xf>
    <xf numFmtId="0" fontId="12" fillId="3" borderId="91" xfId="0" applyFont="1" applyFill="1" applyBorder="1" applyAlignment="1">
      <alignment horizontal="center"/>
    </xf>
    <xf numFmtId="0" fontId="12" fillId="3" borderId="99" xfId="0" applyFont="1" applyFill="1" applyBorder="1" applyAlignment="1">
      <alignment horizontal="center"/>
    </xf>
    <xf numFmtId="0" fontId="12" fillId="3" borderId="98" xfId="0" applyFont="1" applyFill="1" applyBorder="1" applyAlignment="1">
      <alignment horizontal="center"/>
    </xf>
    <xf numFmtId="0" fontId="13" fillId="3" borderId="100" xfId="0" applyFont="1" applyFill="1" applyBorder="1" applyAlignment="1">
      <alignment horizontal="center"/>
    </xf>
    <xf numFmtId="0" fontId="12" fillId="3" borderId="77" xfId="0" applyFont="1" applyFill="1" applyBorder="1" applyAlignment="1">
      <alignment horizontal="center"/>
    </xf>
    <xf numFmtId="0" fontId="12" fillId="3" borderId="78" xfId="0" applyFont="1" applyFill="1" applyBorder="1" applyAlignment="1">
      <alignment horizontal="center"/>
    </xf>
    <xf numFmtId="0" fontId="13" fillId="3" borderId="83" xfId="0" applyFont="1" applyFill="1" applyBorder="1" applyAlignment="1">
      <alignment horizontal="center"/>
    </xf>
    <xf numFmtId="0" fontId="12" fillId="3" borderId="101" xfId="0" applyFont="1" applyFill="1" applyBorder="1" applyAlignment="1">
      <alignment horizontal="center"/>
    </xf>
    <xf numFmtId="1" fontId="9" fillId="0" borderId="102" xfId="0" applyNumberFormat="1" applyFont="1" applyBorder="1" applyAlignment="1">
      <alignment horizontal="center" vertical="top"/>
    </xf>
    <xf numFmtId="1" fontId="9" fillId="0" borderId="103" xfId="0" applyNumberFormat="1" applyFont="1" applyBorder="1" applyAlignment="1">
      <alignment horizontal="center" vertical="top"/>
    </xf>
    <xf numFmtId="0" fontId="9" fillId="0" borderId="104" xfId="0" applyFont="1" applyBorder="1" applyAlignment="1">
      <alignment horizontal="center" vertical="top" wrapText="1"/>
    </xf>
    <xf numFmtId="0" fontId="9" fillId="0" borderId="105" xfId="0" applyFont="1" applyBorder="1" applyAlignment="1">
      <alignment horizontal="center" vertical="top" wrapText="1"/>
    </xf>
    <xf numFmtId="0" fontId="3" fillId="0" borderId="106" xfId="0" applyFont="1" applyBorder="1" applyAlignment="1">
      <alignment horizontal="center" vertical="top"/>
    </xf>
    <xf numFmtId="0" fontId="3" fillId="0" borderId="107" xfId="0" applyFont="1" applyBorder="1" applyAlignment="1">
      <alignment horizontal="center" vertical="top"/>
    </xf>
    <xf numFmtId="0" fontId="3" fillId="0" borderId="108" xfId="0" applyFont="1" applyBorder="1" applyAlignment="1">
      <alignment horizontal="center" vertical="top" wrapText="1"/>
    </xf>
    <xf numFmtId="0" fontId="3" fillId="0" borderId="109" xfId="0" applyFont="1" applyBorder="1" applyAlignment="1">
      <alignment horizontal="center" vertical="top" wrapText="1"/>
    </xf>
    <xf numFmtId="0" fontId="3" fillId="0" borderId="105" xfId="0" applyFont="1" applyBorder="1" applyAlignment="1">
      <alignment horizontal="center" vertical="top" wrapText="1"/>
    </xf>
    <xf numFmtId="0" fontId="29" fillId="0" borderId="110" xfId="0" applyFont="1" applyBorder="1" applyAlignment="1">
      <alignment horizontal="center" vertical="top"/>
    </xf>
    <xf numFmtId="0" fontId="3" fillId="0" borderId="104" xfId="0" applyFont="1" applyBorder="1" applyAlignment="1">
      <alignment horizontal="center" vertical="top" wrapText="1"/>
    </xf>
    <xf numFmtId="0" fontId="3" fillId="0" borderId="110" xfId="0" applyFont="1" applyBorder="1" applyAlignment="1">
      <alignment horizontal="center" vertical="top"/>
    </xf>
    <xf numFmtId="0" fontId="23" fillId="0" borderId="16" xfId="0" applyFont="1" applyBorder="1" applyAlignment="1">
      <alignment horizontal="center"/>
    </xf>
    <xf numFmtId="0" fontId="18" fillId="0" borderId="42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43" xfId="0" applyFont="1" applyBorder="1" applyAlignment="1">
      <alignment horizontal="right" wrapText="1"/>
    </xf>
    <xf numFmtId="1" fontId="8" fillId="0" borderId="32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0" fontId="12" fillId="3" borderId="111" xfId="0" applyFont="1" applyFill="1" applyBorder="1" applyAlignment="1">
      <alignment horizontal="center"/>
    </xf>
    <xf numFmtId="0" fontId="12" fillId="3" borderId="61" xfId="0" applyFont="1" applyFill="1" applyBorder="1" applyAlignment="1">
      <alignment horizontal="center"/>
    </xf>
    <xf numFmtId="0" fontId="13" fillId="3" borderId="112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2" fillId="3" borderId="113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/>
    </xf>
    <xf numFmtId="0" fontId="12" fillId="0" borderId="114" xfId="0" applyFont="1" applyBorder="1" applyAlignment="1">
      <alignment horizontal="center"/>
    </xf>
    <xf numFmtId="0" fontId="12" fillId="0" borderId="115" xfId="0" applyFont="1" applyBorder="1" applyAlignment="1">
      <alignment horizontal="center"/>
    </xf>
    <xf numFmtId="0" fontId="13" fillId="0" borderId="112" xfId="0" applyFont="1" applyBorder="1" applyAlignment="1">
      <alignment horizontal="center"/>
    </xf>
    <xf numFmtId="0" fontId="12" fillId="0" borderId="116" xfId="0" applyFont="1" applyBorder="1" applyAlignment="1">
      <alignment horizontal="center"/>
    </xf>
    <xf numFmtId="0" fontId="12" fillId="0" borderId="113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114" xfId="0" applyFont="1" applyFill="1" applyBorder="1" applyAlignment="1">
      <alignment horizontal="center"/>
    </xf>
    <xf numFmtId="0" fontId="12" fillId="3" borderId="115" xfId="0" applyFont="1" applyFill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113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14" fontId="12" fillId="3" borderId="14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3" borderId="60" xfId="0" applyFont="1" applyFill="1" applyBorder="1" applyAlignment="1">
      <alignment horizontal="center" vertical="top" wrapText="1"/>
    </xf>
    <xf numFmtId="0" fontId="3" fillId="3" borderId="61" xfId="0" applyFont="1" applyFill="1" applyBorder="1" applyAlignment="1">
      <alignment horizontal="center" vertical="top" wrapText="1"/>
    </xf>
    <xf numFmtId="0" fontId="29" fillId="3" borderId="36" xfId="0" applyFont="1" applyFill="1" applyBorder="1" applyAlignment="1">
      <alignment horizontal="center" vertical="top" wrapText="1"/>
    </xf>
    <xf numFmtId="0" fontId="29" fillId="3" borderId="39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7" fillId="0" borderId="4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9" fillId="0" borderId="44" xfId="0" applyNumberFormat="1" applyFont="1" applyBorder="1" applyAlignment="1">
      <alignment horizontal="center" vertical="top"/>
    </xf>
    <xf numFmtId="1" fontId="9" fillId="0" borderId="45" xfId="0" applyNumberFormat="1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3" borderId="27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29" fillId="0" borderId="36" xfId="0" applyFont="1" applyBorder="1" applyAlignment="1">
      <alignment horizontal="center" vertical="top" wrapText="1"/>
    </xf>
    <xf numFmtId="0" fontId="29" fillId="0" borderId="3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3" fillId="0" borderId="71" xfId="0" applyFont="1" applyBorder="1" applyAlignment="1">
      <alignment horizontal="center" wrapText="1"/>
    </xf>
    <xf numFmtId="0" fontId="23" fillId="0" borderId="72" xfId="0" applyFont="1" applyBorder="1" applyAlignment="1">
      <alignment horizontal="center"/>
    </xf>
    <xf numFmtId="14" fontId="20" fillId="0" borderId="63" xfId="0" applyNumberFormat="1" applyFont="1" applyBorder="1" applyAlignment="1">
      <alignment horizontal="center"/>
    </xf>
    <xf numFmtId="14" fontId="20" fillId="0" borderId="56" xfId="0" applyNumberFormat="1" applyFont="1" applyBorder="1" applyAlignment="1">
      <alignment horizontal="center"/>
    </xf>
    <xf numFmtId="14" fontId="20" fillId="0" borderId="48" xfId="0" applyNumberFormat="1" applyFont="1" applyBorder="1" applyAlignment="1">
      <alignment horizontal="center"/>
    </xf>
    <xf numFmtId="14" fontId="20" fillId="0" borderId="49" xfId="0" applyNumberFormat="1" applyFont="1" applyBorder="1" applyAlignment="1">
      <alignment horizontal="center"/>
    </xf>
    <xf numFmtId="14" fontId="20" fillId="0" borderId="53" xfId="0" applyNumberFormat="1" applyFont="1" applyBorder="1" applyAlignment="1">
      <alignment horizontal="center"/>
    </xf>
    <xf numFmtId="14" fontId="20" fillId="0" borderId="15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3" fillId="0" borderId="18" xfId="0" applyFont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1" fontId="9" fillId="0" borderId="34" xfId="0" applyNumberFormat="1" applyFont="1" applyBorder="1" applyAlignment="1">
      <alignment horizontal="center" vertical="top"/>
    </xf>
    <xf numFmtId="1" fontId="9" fillId="0" borderId="37" xfId="0" applyNumberFormat="1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14" fontId="7" fillId="0" borderId="14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/>
    </xf>
    <xf numFmtId="1" fontId="8" fillId="0" borderId="57" xfId="0" applyNumberFormat="1" applyFont="1" applyBorder="1" applyAlignment="1">
      <alignment horizontal="center"/>
    </xf>
    <xf numFmtId="1" fontId="8" fillId="0" borderId="58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0</xdr:row>
      <xdr:rowOff>35273</xdr:rowOff>
    </xdr:from>
    <xdr:to>
      <xdr:col>0</xdr:col>
      <xdr:colOff>594871</xdr:colOff>
      <xdr:row>0</xdr:row>
      <xdr:rowOff>575060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35273"/>
          <a:ext cx="489038" cy="5397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1869073</xdr:colOff>
      <xdr:row>0</xdr:row>
      <xdr:rowOff>172507</xdr:rowOff>
    </xdr:from>
    <xdr:to>
      <xdr:col>7</xdr:col>
      <xdr:colOff>606650</xdr:colOff>
      <xdr:row>0</xdr:row>
      <xdr:rowOff>532507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AA3C2087-5079-3E95-3935-60F0446B8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0338" y="172507"/>
          <a:ext cx="2278636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V112"/>
  <sheetViews>
    <sheetView tabSelected="1" zoomScale="106" zoomScaleNormal="106" workbookViewId="0">
      <pane xSplit="8" ySplit="9" topLeftCell="I11" activePane="bottomRight" state="frozen"/>
      <selection pane="topRight" activeCell="I1" sqref="I1"/>
      <selection pane="bottomLeft" activeCell="A10" sqref="A10"/>
      <selection pane="bottomRight" activeCell="O124" sqref="O124"/>
    </sheetView>
  </sheetViews>
  <sheetFormatPr defaultColWidth="9.140625" defaultRowHeight="11.25" outlineLevelCol="1" x14ac:dyDescent="0.2"/>
  <cols>
    <col min="1" max="1" width="10.42578125" style="10" customWidth="1"/>
    <col min="2" max="2" width="14.7109375" style="10" customWidth="1"/>
    <col min="3" max="3" width="6.42578125" style="9" customWidth="1"/>
    <col min="4" max="5" width="7" style="9" customWidth="1"/>
    <col min="6" max="6" width="31.7109375" style="10" customWidth="1"/>
    <col min="7" max="7" width="19" style="10" customWidth="1"/>
    <col min="8" max="8" width="12" style="10" customWidth="1"/>
    <col min="9" max="9" width="4.5703125" style="11" customWidth="1"/>
    <col min="10" max="10" width="4.5703125" style="12" customWidth="1"/>
    <col min="11" max="12" width="4.5703125" style="13" customWidth="1"/>
    <col min="13" max="14" width="4.5703125" style="9" customWidth="1"/>
    <col min="15" max="15" width="4.5703125" style="128" customWidth="1"/>
    <col min="16" max="20" width="4.5703125" style="9" customWidth="1"/>
    <col min="21" max="21" width="4.5703125" style="128" customWidth="1"/>
    <col min="22" max="30" width="4.5703125" style="9" customWidth="1"/>
    <col min="31" max="36" width="4.5703125" style="14" customWidth="1"/>
    <col min="37" max="37" width="9.140625" style="38" hidden="1" customWidth="1" outlineLevel="1" collapsed="1"/>
    <col min="38" max="38" width="9.140625" style="38" hidden="1" customWidth="1" outlineLevel="1"/>
    <col min="39" max="39" width="9.140625" style="38" hidden="1" customWidth="1" outlineLevel="1" collapsed="1"/>
    <col min="40" max="41" width="9.140625" style="9" hidden="1" customWidth="1" outlineLevel="1"/>
    <col min="42" max="42" width="9.140625" style="41" customWidth="1" collapsed="1"/>
    <col min="43" max="43" width="9.140625" style="38" hidden="1" customWidth="1" outlineLevel="1" collapsed="1"/>
    <col min="44" max="44" width="9.140625" style="38" hidden="1" customWidth="1" outlineLevel="1"/>
    <col min="45" max="45" width="9.140625" style="38" hidden="1" customWidth="1" outlineLevel="1" collapsed="1"/>
    <col min="46" max="47" width="9.140625" style="9" hidden="1" customWidth="1" outlineLevel="1"/>
    <col min="48" max="48" width="9.140625" style="41" customWidth="1" collapsed="1"/>
    <col min="49" max="16384" width="9.140625" style="9"/>
  </cols>
  <sheetData>
    <row r="1" spans="1:48" ht="50.1" customHeight="1" thickBot="1" x14ac:dyDescent="0.25">
      <c r="A1" s="43"/>
      <c r="B1" s="303" t="s">
        <v>266</v>
      </c>
      <c r="C1" s="304"/>
      <c r="D1" s="304"/>
      <c r="E1" s="304"/>
      <c r="F1" s="304"/>
      <c r="G1" s="304"/>
      <c r="H1" s="305"/>
      <c r="I1" s="320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2"/>
    </row>
    <row r="2" spans="1:48" s="22" customFormat="1" ht="15" customHeight="1" thickTop="1" x14ac:dyDescent="0.25">
      <c r="A2" s="58"/>
      <c r="B2" s="317" t="s">
        <v>8</v>
      </c>
      <c r="C2" s="318"/>
      <c r="D2" s="318"/>
      <c r="E2" s="318"/>
      <c r="F2" s="318"/>
      <c r="G2" s="318"/>
      <c r="H2" s="319"/>
      <c r="I2" s="258" t="s">
        <v>267</v>
      </c>
      <c r="J2" s="259"/>
      <c r="K2" s="259"/>
      <c r="L2" s="260"/>
      <c r="M2" s="276" t="s">
        <v>60</v>
      </c>
      <c r="N2" s="276"/>
      <c r="O2" s="277"/>
      <c r="P2" s="277"/>
      <c r="Q2" s="277"/>
      <c r="R2" s="277"/>
      <c r="S2" s="267" t="s">
        <v>58</v>
      </c>
      <c r="T2" s="267"/>
      <c r="U2" s="268"/>
      <c r="V2" s="268"/>
      <c r="W2" s="268"/>
      <c r="X2" s="268"/>
      <c r="Y2" s="267" t="s">
        <v>268</v>
      </c>
      <c r="Z2" s="267"/>
      <c r="AA2" s="268"/>
      <c r="AB2" s="268"/>
      <c r="AC2" s="268"/>
      <c r="AD2" s="268"/>
      <c r="AE2" s="268" t="s">
        <v>59</v>
      </c>
      <c r="AF2" s="268"/>
      <c r="AG2" s="268"/>
      <c r="AH2" s="268"/>
      <c r="AI2" s="268"/>
      <c r="AJ2" s="268"/>
      <c r="AK2" s="39"/>
      <c r="AL2" s="39"/>
      <c r="AM2" s="39"/>
      <c r="AP2" s="42"/>
      <c r="AQ2" s="39"/>
      <c r="AR2" s="39"/>
      <c r="AS2" s="39"/>
      <c r="AV2" s="42"/>
    </row>
    <row r="3" spans="1:48" ht="15" customHeight="1" thickBot="1" x14ac:dyDescent="0.25">
      <c r="A3" s="241" t="s">
        <v>0</v>
      </c>
      <c r="B3" s="23"/>
      <c r="C3" s="244" t="s">
        <v>5</v>
      </c>
      <c r="D3" s="245"/>
      <c r="E3" s="245"/>
      <c r="F3" s="245"/>
      <c r="G3" s="245"/>
      <c r="H3" s="246"/>
      <c r="I3" s="261"/>
      <c r="J3" s="262"/>
      <c r="K3" s="262"/>
      <c r="L3" s="263"/>
      <c r="M3" s="230" t="s">
        <v>55</v>
      </c>
      <c r="N3" s="230"/>
      <c r="O3" s="230"/>
      <c r="P3" s="230"/>
      <c r="Q3" s="230"/>
      <c r="R3" s="230"/>
      <c r="S3" s="247" t="s">
        <v>56</v>
      </c>
      <c r="T3" s="248"/>
      <c r="U3" s="248"/>
      <c r="V3" s="248"/>
      <c r="W3" s="248"/>
      <c r="X3" s="249"/>
      <c r="Y3" s="247" t="s">
        <v>56</v>
      </c>
      <c r="Z3" s="248"/>
      <c r="AA3" s="248"/>
      <c r="AB3" s="248"/>
      <c r="AC3" s="248"/>
      <c r="AD3" s="249"/>
      <c r="AE3" s="247" t="s">
        <v>56</v>
      </c>
      <c r="AF3" s="248"/>
      <c r="AG3" s="248"/>
      <c r="AH3" s="248"/>
      <c r="AI3" s="248"/>
      <c r="AJ3" s="249"/>
    </row>
    <row r="4" spans="1:48" s="15" customFormat="1" ht="15" customHeight="1" thickBot="1" x14ac:dyDescent="0.25">
      <c r="A4" s="242"/>
      <c r="B4" s="254" t="s">
        <v>1</v>
      </c>
      <c r="C4" s="24"/>
      <c r="D4" s="312" t="s">
        <v>7</v>
      </c>
      <c r="E4" s="312"/>
      <c r="F4" s="313"/>
      <c r="G4" s="313"/>
      <c r="H4" s="314"/>
      <c r="I4" s="261"/>
      <c r="J4" s="262"/>
      <c r="K4" s="262"/>
      <c r="L4" s="263"/>
      <c r="M4" s="227">
        <v>45262</v>
      </c>
      <c r="N4" s="227"/>
      <c r="O4" s="228"/>
      <c r="P4" s="228"/>
      <c r="Q4" s="228"/>
      <c r="R4" s="228"/>
      <c r="S4" s="315">
        <v>45550</v>
      </c>
      <c r="T4" s="315"/>
      <c r="U4" s="316"/>
      <c r="V4" s="316"/>
      <c r="W4" s="316"/>
      <c r="X4" s="316"/>
      <c r="Y4" s="315">
        <v>45550</v>
      </c>
      <c r="Z4" s="315"/>
      <c r="AA4" s="316"/>
      <c r="AB4" s="316"/>
      <c r="AC4" s="316"/>
      <c r="AD4" s="316"/>
      <c r="AE4" s="323">
        <v>45578</v>
      </c>
      <c r="AF4" s="323"/>
      <c r="AG4" s="323"/>
      <c r="AH4" s="323"/>
      <c r="AI4" s="323"/>
      <c r="AJ4" s="323"/>
      <c r="AK4" s="291" t="s">
        <v>38</v>
      </c>
      <c r="AL4" s="292"/>
      <c r="AM4" s="293"/>
      <c r="AN4" s="293"/>
      <c r="AO4" s="293"/>
      <c r="AP4" s="294"/>
      <c r="AQ4" s="295" t="s">
        <v>53</v>
      </c>
      <c r="AR4" s="296"/>
      <c r="AS4" s="296"/>
      <c r="AT4" s="296"/>
      <c r="AU4" s="296"/>
      <c r="AV4" s="294"/>
    </row>
    <row r="5" spans="1:48" ht="15" customHeight="1" x14ac:dyDescent="0.2">
      <c r="A5" s="242"/>
      <c r="B5" s="271"/>
      <c r="C5" s="250" t="s">
        <v>31</v>
      </c>
      <c r="D5" s="142"/>
      <c r="E5" s="143"/>
      <c r="F5" s="244" t="s">
        <v>2</v>
      </c>
      <c r="G5" s="245"/>
      <c r="H5" s="246"/>
      <c r="I5" s="261"/>
      <c r="J5" s="262"/>
      <c r="K5" s="262"/>
      <c r="L5" s="263"/>
      <c r="M5" s="229" t="s">
        <v>15</v>
      </c>
      <c r="N5" s="229"/>
      <c r="O5" s="230"/>
      <c r="P5" s="230"/>
      <c r="Q5" s="230"/>
      <c r="R5" s="230"/>
      <c r="S5" s="249" t="s">
        <v>15</v>
      </c>
      <c r="T5" s="249"/>
      <c r="U5" s="253"/>
      <c r="V5" s="253"/>
      <c r="W5" s="253"/>
      <c r="X5" s="253"/>
      <c r="Y5" s="249" t="s">
        <v>15</v>
      </c>
      <c r="Z5" s="249"/>
      <c r="AA5" s="253"/>
      <c r="AB5" s="253"/>
      <c r="AC5" s="253"/>
      <c r="AD5" s="253"/>
      <c r="AE5" s="324" t="s">
        <v>15</v>
      </c>
      <c r="AF5" s="324"/>
      <c r="AG5" s="324"/>
      <c r="AH5" s="324"/>
      <c r="AI5" s="324"/>
      <c r="AJ5" s="324"/>
      <c r="AK5" s="286" t="s">
        <v>51</v>
      </c>
      <c r="AL5" s="287"/>
      <c r="AM5" s="287"/>
      <c r="AN5" s="287" t="s">
        <v>52</v>
      </c>
      <c r="AO5" s="288"/>
      <c r="AP5" s="289" t="s">
        <v>37</v>
      </c>
      <c r="AQ5" s="297" t="s">
        <v>51</v>
      </c>
      <c r="AR5" s="298"/>
      <c r="AS5" s="298"/>
      <c r="AT5" s="287" t="s">
        <v>36</v>
      </c>
      <c r="AU5" s="287"/>
      <c r="AV5" s="299" t="s">
        <v>39</v>
      </c>
    </row>
    <row r="6" spans="1:48" ht="15" customHeight="1" thickBot="1" x14ac:dyDescent="0.25">
      <c r="A6" s="242"/>
      <c r="B6" s="271"/>
      <c r="C6" s="251"/>
      <c r="D6" s="254" t="s">
        <v>30</v>
      </c>
      <c r="E6" s="271" t="s">
        <v>45</v>
      </c>
      <c r="F6" s="23"/>
      <c r="G6" s="272" t="s">
        <v>6</v>
      </c>
      <c r="H6" s="273"/>
      <c r="I6" s="264"/>
      <c r="J6" s="265"/>
      <c r="K6" s="265"/>
      <c r="L6" s="266"/>
      <c r="M6" s="231" t="s">
        <v>61</v>
      </c>
      <c r="N6" s="231"/>
      <c r="O6" s="232"/>
      <c r="P6" s="232"/>
      <c r="Q6" s="232"/>
      <c r="R6" s="232"/>
      <c r="S6" s="274" t="s">
        <v>14</v>
      </c>
      <c r="T6" s="274"/>
      <c r="U6" s="275"/>
      <c r="V6" s="275"/>
      <c r="W6" s="275"/>
      <c r="X6" s="275"/>
      <c r="Y6" s="326" t="s">
        <v>269</v>
      </c>
      <c r="Z6" s="327"/>
      <c r="AA6" s="327"/>
      <c r="AB6" s="327"/>
      <c r="AC6" s="327"/>
      <c r="AD6" s="274"/>
      <c r="AE6" s="325" t="s">
        <v>57</v>
      </c>
      <c r="AF6" s="325"/>
      <c r="AG6" s="325"/>
      <c r="AH6" s="325"/>
      <c r="AI6" s="325"/>
      <c r="AJ6" s="325"/>
      <c r="AK6" s="284" t="s">
        <v>33</v>
      </c>
      <c r="AL6" s="285"/>
      <c r="AM6" s="285"/>
      <c r="AN6" s="66" t="s">
        <v>34</v>
      </c>
      <c r="AO6" s="67" t="s">
        <v>35</v>
      </c>
      <c r="AP6" s="290"/>
      <c r="AQ6" s="301" t="s">
        <v>33</v>
      </c>
      <c r="AR6" s="302"/>
      <c r="AS6" s="302"/>
      <c r="AT6" s="66" t="s">
        <v>34</v>
      </c>
      <c r="AU6" s="68" t="s">
        <v>35</v>
      </c>
      <c r="AV6" s="300"/>
    </row>
    <row r="7" spans="1:48" ht="15.95" customHeight="1" x14ac:dyDescent="0.2">
      <c r="A7" s="242"/>
      <c r="B7" s="271"/>
      <c r="C7" s="251"/>
      <c r="D7" s="271"/>
      <c r="E7" s="271"/>
      <c r="F7" s="254" t="s">
        <v>3</v>
      </c>
      <c r="G7" s="23"/>
      <c r="H7" s="26" t="s">
        <v>12</v>
      </c>
      <c r="I7" s="256" t="s">
        <v>10</v>
      </c>
      <c r="J7" s="306" t="s">
        <v>9</v>
      </c>
      <c r="K7" s="308" t="s">
        <v>46</v>
      </c>
      <c r="L7" s="310" t="s">
        <v>11</v>
      </c>
      <c r="M7" s="233" t="s">
        <v>49</v>
      </c>
      <c r="N7" s="235" t="s">
        <v>50</v>
      </c>
      <c r="O7" s="237" t="s">
        <v>9</v>
      </c>
      <c r="P7" s="233" t="s">
        <v>48</v>
      </c>
      <c r="Q7" s="235" t="s">
        <v>47</v>
      </c>
      <c r="R7" s="239" t="s">
        <v>11</v>
      </c>
      <c r="S7" s="280" t="s">
        <v>49</v>
      </c>
      <c r="T7" s="282" t="s">
        <v>50</v>
      </c>
      <c r="U7" s="278" t="s">
        <v>9</v>
      </c>
      <c r="V7" s="280" t="s">
        <v>48</v>
      </c>
      <c r="W7" s="282" t="s">
        <v>47</v>
      </c>
      <c r="X7" s="269" t="s">
        <v>11</v>
      </c>
      <c r="Y7" s="280" t="s">
        <v>49</v>
      </c>
      <c r="Z7" s="282" t="s">
        <v>50</v>
      </c>
      <c r="AA7" s="269" t="s">
        <v>9</v>
      </c>
      <c r="AB7" s="280" t="s">
        <v>48</v>
      </c>
      <c r="AC7" s="282" t="s">
        <v>47</v>
      </c>
      <c r="AD7" s="269" t="s">
        <v>11</v>
      </c>
      <c r="AE7" s="280" t="s">
        <v>49</v>
      </c>
      <c r="AF7" s="282" t="s">
        <v>50</v>
      </c>
      <c r="AG7" s="269" t="s">
        <v>9</v>
      </c>
      <c r="AH7" s="280" t="s">
        <v>48</v>
      </c>
      <c r="AI7" s="282" t="s">
        <v>47</v>
      </c>
      <c r="AJ7" s="269" t="s">
        <v>11</v>
      </c>
      <c r="AK7" s="69"/>
      <c r="AL7" s="70"/>
      <c r="AM7" s="70"/>
      <c r="AN7" s="71"/>
      <c r="AO7" s="71"/>
      <c r="AP7" s="73"/>
      <c r="AQ7" s="69"/>
      <c r="AR7" s="70"/>
      <c r="AS7" s="70"/>
      <c r="AT7" s="72"/>
      <c r="AU7" s="71"/>
      <c r="AV7" s="73"/>
    </row>
    <row r="8" spans="1:48" ht="15.95" customHeight="1" thickBot="1" x14ac:dyDescent="0.25">
      <c r="A8" s="243"/>
      <c r="B8" s="255"/>
      <c r="C8" s="252"/>
      <c r="D8" s="255"/>
      <c r="E8" s="255"/>
      <c r="F8" s="255"/>
      <c r="G8" s="20" t="s">
        <v>4</v>
      </c>
      <c r="H8" s="27" t="s">
        <v>13</v>
      </c>
      <c r="I8" s="257"/>
      <c r="J8" s="307"/>
      <c r="K8" s="309"/>
      <c r="L8" s="311"/>
      <c r="M8" s="234"/>
      <c r="N8" s="236"/>
      <c r="O8" s="238"/>
      <c r="P8" s="234"/>
      <c r="Q8" s="236"/>
      <c r="R8" s="240"/>
      <c r="S8" s="281"/>
      <c r="T8" s="283"/>
      <c r="U8" s="279"/>
      <c r="V8" s="281"/>
      <c r="W8" s="283"/>
      <c r="X8" s="270"/>
      <c r="Y8" s="281"/>
      <c r="Z8" s="283"/>
      <c r="AA8" s="270"/>
      <c r="AB8" s="281"/>
      <c r="AC8" s="283"/>
      <c r="AD8" s="270"/>
      <c r="AE8" s="281"/>
      <c r="AF8" s="283"/>
      <c r="AG8" s="270"/>
      <c r="AH8" s="281"/>
      <c r="AI8" s="283"/>
      <c r="AJ8" s="270"/>
      <c r="AK8" s="74"/>
      <c r="AL8" s="75"/>
      <c r="AM8" s="75"/>
      <c r="AN8" s="76"/>
      <c r="AO8" s="76"/>
      <c r="AP8" s="57"/>
      <c r="AQ8" s="74"/>
      <c r="AR8" s="75"/>
      <c r="AS8" s="75"/>
      <c r="AT8" s="77"/>
      <c r="AU8" s="76"/>
      <c r="AV8" s="57"/>
    </row>
    <row r="9" spans="1:48" ht="15" customHeight="1" x14ac:dyDescent="0.2">
      <c r="A9" s="59"/>
      <c r="B9" s="21"/>
      <c r="C9" s="25"/>
      <c r="D9" s="21"/>
      <c r="E9" s="21"/>
      <c r="F9" s="21"/>
      <c r="G9" s="21"/>
      <c r="H9" s="28"/>
      <c r="I9" s="180"/>
      <c r="J9" s="181"/>
      <c r="K9" s="182"/>
      <c r="L9" s="183"/>
      <c r="M9" s="184"/>
      <c r="N9" s="185"/>
      <c r="O9" s="129"/>
      <c r="P9" s="186"/>
      <c r="Q9" s="187"/>
      <c r="R9" s="188"/>
      <c r="S9" s="184"/>
      <c r="T9" s="185"/>
      <c r="U9" s="189"/>
      <c r="V9" s="190"/>
      <c r="W9" s="187"/>
      <c r="X9" s="188"/>
      <c r="Y9" s="184"/>
      <c r="Z9" s="185"/>
      <c r="AA9" s="191"/>
      <c r="AB9" s="190"/>
      <c r="AC9" s="187"/>
      <c r="AD9" s="188"/>
      <c r="AE9" s="184"/>
      <c r="AF9" s="185"/>
      <c r="AG9" s="191"/>
      <c r="AH9" s="190"/>
      <c r="AI9" s="187"/>
      <c r="AJ9" s="188"/>
      <c r="AK9" s="69"/>
      <c r="AL9" s="70"/>
      <c r="AM9" s="70"/>
      <c r="AN9" s="71"/>
      <c r="AO9" s="80"/>
      <c r="AP9" s="73"/>
      <c r="AQ9" s="69"/>
      <c r="AR9" s="70"/>
      <c r="AS9" s="84"/>
      <c r="AT9" s="82"/>
      <c r="AU9" s="80"/>
      <c r="AV9" s="73"/>
    </row>
    <row r="10" spans="1:48" ht="12" hidden="1" customHeight="1" x14ac:dyDescent="0.2">
      <c r="A10" s="60" t="s">
        <v>123</v>
      </c>
      <c r="B10" s="32" t="s">
        <v>124</v>
      </c>
      <c r="C10" s="144">
        <v>2017</v>
      </c>
      <c r="D10" s="144" t="s">
        <v>125</v>
      </c>
      <c r="E10" s="144" t="s">
        <v>65</v>
      </c>
      <c r="F10" s="32" t="s">
        <v>126</v>
      </c>
      <c r="G10" s="33"/>
      <c r="H10" s="34">
        <v>21572</v>
      </c>
      <c r="I10" s="31"/>
      <c r="J10" s="16">
        <f t="shared" ref="J10:J41" si="0">AP10</f>
        <v>125</v>
      </c>
      <c r="K10" s="17"/>
      <c r="L10" s="37">
        <f t="shared" ref="L10:L41" si="1">AV10</f>
        <v>0</v>
      </c>
      <c r="M10" s="148"/>
      <c r="N10" s="149"/>
      <c r="O10" s="150"/>
      <c r="P10" s="151"/>
      <c r="Q10" s="152"/>
      <c r="R10" s="153"/>
      <c r="S10" s="30">
        <v>1</v>
      </c>
      <c r="T10" s="63"/>
      <c r="U10" s="121">
        <v>50</v>
      </c>
      <c r="V10" s="119"/>
      <c r="W10" s="56"/>
      <c r="X10" s="19"/>
      <c r="Y10" s="148"/>
      <c r="Z10" s="149"/>
      <c r="AA10" s="150"/>
      <c r="AB10" s="119"/>
      <c r="AC10" s="56"/>
      <c r="AD10" s="19"/>
      <c r="AE10" s="30">
        <v>1</v>
      </c>
      <c r="AF10" s="63"/>
      <c r="AG10" s="121">
        <v>75</v>
      </c>
      <c r="AH10" s="123"/>
      <c r="AI10" s="61"/>
      <c r="AJ10" s="18"/>
      <c r="AK10" s="40">
        <f t="shared" ref="AK10:AK41" si="2">U10</f>
        <v>50</v>
      </c>
      <c r="AL10" s="64">
        <f t="shared" ref="AL10:AL41" si="3">AA10</f>
        <v>0</v>
      </c>
      <c r="AM10" s="54">
        <f t="shared" ref="AM10:AM41" si="4">AG10</f>
        <v>75</v>
      </c>
      <c r="AN10" s="53">
        <f t="shared" ref="AN10:AN41" si="5">MAX(AK10:AM10)</f>
        <v>75</v>
      </c>
      <c r="AO10" s="81">
        <f t="shared" ref="AO10:AO41" si="6">LARGE(AK10:AM10,2)</f>
        <v>50</v>
      </c>
      <c r="AP10" s="55">
        <f t="shared" ref="AP10:AP41" si="7">SUM(AN10:AO10)</f>
        <v>125</v>
      </c>
      <c r="AQ10" s="40">
        <f t="shared" ref="AQ10:AQ41" si="8">X10</f>
        <v>0</v>
      </c>
      <c r="AR10" s="65">
        <f t="shared" ref="AR10:AR41" si="9">AD10</f>
        <v>0</v>
      </c>
      <c r="AS10" s="85">
        <f t="shared" ref="AS10:AS41" si="10">AJ10</f>
        <v>0</v>
      </c>
      <c r="AT10" s="83">
        <f t="shared" ref="AT10:AT41" si="11">MAX(AQ10:AS10)</f>
        <v>0</v>
      </c>
      <c r="AU10" s="81">
        <f t="shared" ref="AU10:AU41" si="12">LARGE(AQ10:AS10,2)</f>
        <v>0</v>
      </c>
      <c r="AV10" s="55">
        <f t="shared" ref="AV10:AV41" si="13">SUM(AT10:AU10)</f>
        <v>0</v>
      </c>
    </row>
    <row r="11" spans="1:48" ht="12" customHeight="1" x14ac:dyDescent="0.2">
      <c r="A11" s="60" t="s">
        <v>255</v>
      </c>
      <c r="B11" s="32" t="s">
        <v>212</v>
      </c>
      <c r="C11" s="144">
        <v>2008</v>
      </c>
      <c r="D11" s="144" t="s">
        <v>229</v>
      </c>
      <c r="E11" s="144" t="s">
        <v>69</v>
      </c>
      <c r="F11" s="32" t="s">
        <v>219</v>
      </c>
      <c r="G11" s="33"/>
      <c r="H11" s="34">
        <v>14072</v>
      </c>
      <c r="I11" s="31">
        <v>1</v>
      </c>
      <c r="J11" s="16">
        <f t="shared" si="0"/>
        <v>250</v>
      </c>
      <c r="K11" s="17">
        <v>1</v>
      </c>
      <c r="L11" s="37">
        <f t="shared" si="1"/>
        <v>250</v>
      </c>
      <c r="M11" s="148"/>
      <c r="N11" s="149"/>
      <c r="O11" s="150"/>
      <c r="P11" s="151"/>
      <c r="Q11" s="152"/>
      <c r="R11" s="153"/>
      <c r="S11" s="30">
        <v>1</v>
      </c>
      <c r="T11" s="63"/>
      <c r="U11" s="121">
        <v>100</v>
      </c>
      <c r="V11" s="119">
        <v>1</v>
      </c>
      <c r="W11" s="56"/>
      <c r="X11" s="19">
        <v>100</v>
      </c>
      <c r="Y11" s="148"/>
      <c r="Z11" s="149"/>
      <c r="AA11" s="150"/>
      <c r="AB11" s="119"/>
      <c r="AC11" s="56"/>
      <c r="AD11" s="19"/>
      <c r="AE11" s="30">
        <v>1</v>
      </c>
      <c r="AF11" s="63"/>
      <c r="AG11" s="121">
        <v>150</v>
      </c>
      <c r="AH11" s="123">
        <v>1</v>
      </c>
      <c r="AI11" s="61"/>
      <c r="AJ11" s="18">
        <v>150</v>
      </c>
      <c r="AK11" s="40">
        <f t="shared" si="2"/>
        <v>100</v>
      </c>
      <c r="AL11" s="64">
        <f t="shared" si="3"/>
        <v>0</v>
      </c>
      <c r="AM11" s="54">
        <f t="shared" si="4"/>
        <v>150</v>
      </c>
      <c r="AN11" s="53">
        <f t="shared" si="5"/>
        <v>150</v>
      </c>
      <c r="AO11" s="81">
        <f t="shared" si="6"/>
        <v>100</v>
      </c>
      <c r="AP11" s="55">
        <f t="shared" si="7"/>
        <v>250</v>
      </c>
      <c r="AQ11" s="40">
        <f t="shared" si="8"/>
        <v>100</v>
      </c>
      <c r="AR11" s="65">
        <f t="shared" si="9"/>
        <v>0</v>
      </c>
      <c r="AS11" s="85">
        <f t="shared" si="10"/>
        <v>150</v>
      </c>
      <c r="AT11" s="83">
        <f t="shared" si="11"/>
        <v>150</v>
      </c>
      <c r="AU11" s="81">
        <f t="shared" si="12"/>
        <v>100</v>
      </c>
      <c r="AV11" s="55">
        <f t="shared" si="13"/>
        <v>250</v>
      </c>
    </row>
    <row r="12" spans="1:48" ht="12" hidden="1" customHeight="1" x14ac:dyDescent="0.2">
      <c r="A12" s="79" t="s">
        <v>67</v>
      </c>
      <c r="B12" s="78" t="s">
        <v>68</v>
      </c>
      <c r="C12" s="139">
        <v>2015</v>
      </c>
      <c r="D12" s="139" t="s">
        <v>64</v>
      </c>
      <c r="E12" s="139" t="s">
        <v>69</v>
      </c>
      <c r="F12" s="78" t="s">
        <v>70</v>
      </c>
      <c r="G12" s="33"/>
      <c r="H12" s="34">
        <v>21242</v>
      </c>
      <c r="I12" s="31"/>
      <c r="J12" s="16">
        <f t="shared" si="0"/>
        <v>125</v>
      </c>
      <c r="K12" s="17"/>
      <c r="L12" s="37">
        <f t="shared" si="1"/>
        <v>0</v>
      </c>
      <c r="M12" s="148">
        <v>1</v>
      </c>
      <c r="N12" s="149"/>
      <c r="O12" s="150">
        <v>12</v>
      </c>
      <c r="P12" s="151"/>
      <c r="Q12" s="152"/>
      <c r="R12" s="153"/>
      <c r="S12" s="30">
        <v>1</v>
      </c>
      <c r="T12" s="63"/>
      <c r="U12" s="121">
        <v>50</v>
      </c>
      <c r="V12" s="119"/>
      <c r="W12" s="56"/>
      <c r="X12" s="19"/>
      <c r="Y12" s="148"/>
      <c r="Z12" s="149"/>
      <c r="AA12" s="150"/>
      <c r="AB12" s="119"/>
      <c r="AC12" s="56"/>
      <c r="AD12" s="19"/>
      <c r="AE12" s="30">
        <v>1</v>
      </c>
      <c r="AF12" s="63"/>
      <c r="AG12" s="121">
        <v>75</v>
      </c>
      <c r="AH12" s="123"/>
      <c r="AI12" s="61"/>
      <c r="AJ12" s="18"/>
      <c r="AK12" s="40">
        <f t="shared" si="2"/>
        <v>50</v>
      </c>
      <c r="AL12" s="64">
        <f t="shared" si="3"/>
        <v>0</v>
      </c>
      <c r="AM12" s="54">
        <f t="shared" si="4"/>
        <v>75</v>
      </c>
      <c r="AN12" s="53">
        <f t="shared" si="5"/>
        <v>75</v>
      </c>
      <c r="AO12" s="81">
        <f t="shared" si="6"/>
        <v>50</v>
      </c>
      <c r="AP12" s="55">
        <f t="shared" si="7"/>
        <v>125</v>
      </c>
      <c r="AQ12" s="40">
        <f t="shared" si="8"/>
        <v>0</v>
      </c>
      <c r="AR12" s="65">
        <f t="shared" si="9"/>
        <v>0</v>
      </c>
      <c r="AS12" s="85">
        <f t="shared" si="10"/>
        <v>0</v>
      </c>
      <c r="AT12" s="83">
        <f t="shared" si="11"/>
        <v>0</v>
      </c>
      <c r="AU12" s="81">
        <f t="shared" si="12"/>
        <v>0</v>
      </c>
      <c r="AV12" s="55">
        <f t="shared" si="13"/>
        <v>0</v>
      </c>
    </row>
    <row r="13" spans="1:48" ht="12" hidden="1" customHeight="1" x14ac:dyDescent="0.2">
      <c r="A13" s="60" t="s">
        <v>143</v>
      </c>
      <c r="B13" s="32" t="s">
        <v>144</v>
      </c>
      <c r="C13" s="144">
        <v>2017</v>
      </c>
      <c r="D13" s="144" t="s">
        <v>125</v>
      </c>
      <c r="E13" s="144" t="s">
        <v>69</v>
      </c>
      <c r="F13" s="32" t="s">
        <v>106</v>
      </c>
      <c r="G13" s="33"/>
      <c r="H13" s="34">
        <v>23059</v>
      </c>
      <c r="I13" s="31"/>
      <c r="J13" s="16">
        <f t="shared" si="0"/>
        <v>115</v>
      </c>
      <c r="K13" s="17"/>
      <c r="L13" s="37">
        <f t="shared" si="1"/>
        <v>0</v>
      </c>
      <c r="M13" s="148"/>
      <c r="N13" s="149"/>
      <c r="O13" s="150"/>
      <c r="P13" s="151"/>
      <c r="Q13" s="152"/>
      <c r="R13" s="153"/>
      <c r="S13" s="30">
        <v>2</v>
      </c>
      <c r="T13" s="63"/>
      <c r="U13" s="121">
        <v>40</v>
      </c>
      <c r="V13" s="119"/>
      <c r="W13" s="56"/>
      <c r="X13" s="19"/>
      <c r="Y13" s="148"/>
      <c r="Z13" s="149"/>
      <c r="AA13" s="150"/>
      <c r="AB13" s="119"/>
      <c r="AC13" s="56"/>
      <c r="AD13" s="19"/>
      <c r="AE13" s="30">
        <v>1</v>
      </c>
      <c r="AF13" s="63"/>
      <c r="AG13" s="121">
        <v>75</v>
      </c>
      <c r="AH13" s="123"/>
      <c r="AI13" s="61"/>
      <c r="AJ13" s="18"/>
      <c r="AK13" s="40">
        <f t="shared" si="2"/>
        <v>40</v>
      </c>
      <c r="AL13" s="64">
        <f t="shared" si="3"/>
        <v>0</v>
      </c>
      <c r="AM13" s="54">
        <f t="shared" si="4"/>
        <v>75</v>
      </c>
      <c r="AN13" s="53">
        <f t="shared" si="5"/>
        <v>75</v>
      </c>
      <c r="AO13" s="81">
        <f t="shared" si="6"/>
        <v>40</v>
      </c>
      <c r="AP13" s="55">
        <f t="shared" si="7"/>
        <v>115</v>
      </c>
      <c r="AQ13" s="40">
        <f t="shared" si="8"/>
        <v>0</v>
      </c>
      <c r="AR13" s="65">
        <f t="shared" si="9"/>
        <v>0</v>
      </c>
      <c r="AS13" s="85">
        <f t="shared" si="10"/>
        <v>0</v>
      </c>
      <c r="AT13" s="83">
        <f t="shared" si="11"/>
        <v>0</v>
      </c>
      <c r="AU13" s="81">
        <f t="shared" si="12"/>
        <v>0</v>
      </c>
      <c r="AV13" s="55">
        <f t="shared" si="13"/>
        <v>0</v>
      </c>
    </row>
    <row r="14" spans="1:48" ht="12" hidden="1" customHeight="1" x14ac:dyDescent="0.2">
      <c r="A14" s="60" t="s">
        <v>190</v>
      </c>
      <c r="B14" s="32" t="s">
        <v>191</v>
      </c>
      <c r="C14" s="144">
        <v>2011</v>
      </c>
      <c r="D14" s="144" t="s">
        <v>102</v>
      </c>
      <c r="E14" s="144" t="s">
        <v>65</v>
      </c>
      <c r="F14" s="32" t="s">
        <v>120</v>
      </c>
      <c r="G14" s="33"/>
      <c r="H14" s="34">
        <v>20986</v>
      </c>
      <c r="I14" s="31"/>
      <c r="J14" s="16">
        <f t="shared" si="0"/>
        <v>115</v>
      </c>
      <c r="K14" s="17"/>
      <c r="L14" s="37">
        <f t="shared" si="1"/>
        <v>0</v>
      </c>
      <c r="M14" s="148"/>
      <c r="N14" s="149"/>
      <c r="O14" s="150"/>
      <c r="P14" s="151"/>
      <c r="Q14" s="152"/>
      <c r="R14" s="153"/>
      <c r="S14" s="30">
        <v>2</v>
      </c>
      <c r="T14" s="63"/>
      <c r="U14" s="121">
        <v>40</v>
      </c>
      <c r="V14" s="119"/>
      <c r="W14" s="56"/>
      <c r="X14" s="19"/>
      <c r="Y14" s="148"/>
      <c r="Z14" s="149"/>
      <c r="AA14" s="150"/>
      <c r="AB14" s="119"/>
      <c r="AC14" s="56"/>
      <c r="AD14" s="19"/>
      <c r="AE14" s="30">
        <v>1</v>
      </c>
      <c r="AF14" s="63"/>
      <c r="AG14" s="121">
        <v>75</v>
      </c>
      <c r="AH14" s="123"/>
      <c r="AI14" s="61"/>
      <c r="AJ14" s="18"/>
      <c r="AK14" s="40">
        <f t="shared" si="2"/>
        <v>40</v>
      </c>
      <c r="AL14" s="64">
        <f t="shared" si="3"/>
        <v>0</v>
      </c>
      <c r="AM14" s="54">
        <f t="shared" si="4"/>
        <v>75</v>
      </c>
      <c r="AN14" s="53">
        <f t="shared" si="5"/>
        <v>75</v>
      </c>
      <c r="AO14" s="81">
        <f t="shared" si="6"/>
        <v>40</v>
      </c>
      <c r="AP14" s="55">
        <f t="shared" si="7"/>
        <v>115</v>
      </c>
      <c r="AQ14" s="40">
        <f t="shared" si="8"/>
        <v>0</v>
      </c>
      <c r="AR14" s="65">
        <f t="shared" si="9"/>
        <v>0</v>
      </c>
      <c r="AS14" s="85">
        <f t="shared" si="10"/>
        <v>0</v>
      </c>
      <c r="AT14" s="83">
        <f t="shared" si="11"/>
        <v>0</v>
      </c>
      <c r="AU14" s="81">
        <f t="shared" si="12"/>
        <v>0</v>
      </c>
      <c r="AV14" s="55">
        <f t="shared" si="13"/>
        <v>0</v>
      </c>
    </row>
    <row r="15" spans="1:48" ht="12" customHeight="1" x14ac:dyDescent="0.2">
      <c r="A15" s="60" t="s">
        <v>113</v>
      </c>
      <c r="B15" s="32" t="s">
        <v>227</v>
      </c>
      <c r="C15" s="144">
        <v>2010</v>
      </c>
      <c r="D15" s="144" t="s">
        <v>221</v>
      </c>
      <c r="E15" s="144" t="s">
        <v>65</v>
      </c>
      <c r="F15" s="32" t="s">
        <v>220</v>
      </c>
      <c r="G15" s="33"/>
      <c r="H15" s="34">
        <v>19011</v>
      </c>
      <c r="I15" s="31">
        <v>1</v>
      </c>
      <c r="J15" s="16">
        <f t="shared" si="0"/>
        <v>250</v>
      </c>
      <c r="K15" s="17">
        <v>1</v>
      </c>
      <c r="L15" s="37">
        <f t="shared" si="1"/>
        <v>250</v>
      </c>
      <c r="M15" s="148"/>
      <c r="N15" s="149"/>
      <c r="O15" s="150"/>
      <c r="P15" s="151"/>
      <c r="Q15" s="152"/>
      <c r="R15" s="153"/>
      <c r="S15" s="30">
        <v>2</v>
      </c>
      <c r="T15" s="63">
        <v>1</v>
      </c>
      <c r="U15" s="121">
        <v>100</v>
      </c>
      <c r="V15" s="119">
        <v>1</v>
      </c>
      <c r="W15" s="56"/>
      <c r="X15" s="19">
        <v>100</v>
      </c>
      <c r="Y15" s="148"/>
      <c r="Z15" s="149"/>
      <c r="AA15" s="150"/>
      <c r="AB15" s="119"/>
      <c r="AC15" s="56"/>
      <c r="AD15" s="19"/>
      <c r="AE15" s="30">
        <v>1</v>
      </c>
      <c r="AF15" s="63"/>
      <c r="AG15" s="121">
        <v>150</v>
      </c>
      <c r="AH15" s="123">
        <v>1</v>
      </c>
      <c r="AI15" s="61"/>
      <c r="AJ15" s="18">
        <v>150</v>
      </c>
      <c r="AK15" s="40">
        <f t="shared" si="2"/>
        <v>100</v>
      </c>
      <c r="AL15" s="64">
        <f t="shared" si="3"/>
        <v>0</v>
      </c>
      <c r="AM15" s="54">
        <f t="shared" si="4"/>
        <v>150</v>
      </c>
      <c r="AN15" s="53">
        <f t="shared" si="5"/>
        <v>150</v>
      </c>
      <c r="AO15" s="81">
        <f t="shared" si="6"/>
        <v>100</v>
      </c>
      <c r="AP15" s="55">
        <f t="shared" si="7"/>
        <v>250</v>
      </c>
      <c r="AQ15" s="40">
        <f t="shared" si="8"/>
        <v>100</v>
      </c>
      <c r="AR15" s="65">
        <f t="shared" si="9"/>
        <v>0</v>
      </c>
      <c r="AS15" s="85">
        <f t="shared" si="10"/>
        <v>150</v>
      </c>
      <c r="AT15" s="83">
        <f t="shared" si="11"/>
        <v>150</v>
      </c>
      <c r="AU15" s="81">
        <f t="shared" si="12"/>
        <v>100</v>
      </c>
      <c r="AV15" s="55">
        <f t="shared" si="13"/>
        <v>250</v>
      </c>
    </row>
    <row r="16" spans="1:48" ht="12" hidden="1" customHeight="1" x14ac:dyDescent="0.2">
      <c r="A16" s="60" t="s">
        <v>103</v>
      </c>
      <c r="B16" s="32" t="s">
        <v>162</v>
      </c>
      <c r="C16" s="144">
        <v>2015</v>
      </c>
      <c r="D16" s="144" t="s">
        <v>64</v>
      </c>
      <c r="E16" s="144" t="s">
        <v>65</v>
      </c>
      <c r="F16" s="32" t="s">
        <v>106</v>
      </c>
      <c r="G16" s="33"/>
      <c r="H16" s="34">
        <v>23058</v>
      </c>
      <c r="I16" s="31"/>
      <c r="J16" s="16">
        <f t="shared" si="0"/>
        <v>91</v>
      </c>
      <c r="K16" s="17"/>
      <c r="L16" s="37">
        <f t="shared" si="1"/>
        <v>0</v>
      </c>
      <c r="M16" s="148"/>
      <c r="N16" s="149"/>
      <c r="O16" s="150"/>
      <c r="P16" s="151"/>
      <c r="Q16" s="152"/>
      <c r="R16" s="153"/>
      <c r="S16" s="30">
        <v>8</v>
      </c>
      <c r="T16" s="63"/>
      <c r="U16" s="121">
        <v>16</v>
      </c>
      <c r="V16" s="119"/>
      <c r="W16" s="56"/>
      <c r="X16" s="19"/>
      <c r="Y16" s="148"/>
      <c r="Z16" s="149"/>
      <c r="AA16" s="150"/>
      <c r="AB16" s="119"/>
      <c r="AC16" s="56"/>
      <c r="AD16" s="19"/>
      <c r="AE16" s="30">
        <v>1</v>
      </c>
      <c r="AF16" s="63"/>
      <c r="AG16" s="121">
        <v>75</v>
      </c>
      <c r="AH16" s="123"/>
      <c r="AI16" s="61"/>
      <c r="AJ16" s="18"/>
      <c r="AK16" s="40">
        <f t="shared" si="2"/>
        <v>16</v>
      </c>
      <c r="AL16" s="64">
        <f t="shared" si="3"/>
        <v>0</v>
      </c>
      <c r="AM16" s="54">
        <f t="shared" si="4"/>
        <v>75</v>
      </c>
      <c r="AN16" s="53">
        <f t="shared" si="5"/>
        <v>75</v>
      </c>
      <c r="AO16" s="81">
        <f t="shared" si="6"/>
        <v>16</v>
      </c>
      <c r="AP16" s="55">
        <f t="shared" si="7"/>
        <v>91</v>
      </c>
      <c r="AQ16" s="40">
        <f t="shared" si="8"/>
        <v>0</v>
      </c>
      <c r="AR16" s="65">
        <f t="shared" si="9"/>
        <v>0</v>
      </c>
      <c r="AS16" s="85">
        <f t="shared" si="10"/>
        <v>0</v>
      </c>
      <c r="AT16" s="83">
        <f t="shared" si="11"/>
        <v>0</v>
      </c>
      <c r="AU16" s="81">
        <f t="shared" si="12"/>
        <v>0</v>
      </c>
      <c r="AV16" s="55">
        <f t="shared" si="13"/>
        <v>0</v>
      </c>
    </row>
    <row r="17" spans="1:48" ht="12" hidden="1" customHeight="1" x14ac:dyDescent="0.2">
      <c r="A17" s="60" t="s">
        <v>238</v>
      </c>
      <c r="B17" s="32" t="s">
        <v>154</v>
      </c>
      <c r="C17" s="144">
        <v>2013</v>
      </c>
      <c r="D17" s="144" t="s">
        <v>75</v>
      </c>
      <c r="E17" s="144" t="s">
        <v>65</v>
      </c>
      <c r="F17" s="32" t="s">
        <v>135</v>
      </c>
      <c r="G17" s="33"/>
      <c r="H17" s="34">
        <v>21585</v>
      </c>
      <c r="I17" s="31"/>
      <c r="J17" s="16">
        <f t="shared" si="0"/>
        <v>75</v>
      </c>
      <c r="K17" s="17"/>
      <c r="L17" s="37">
        <f t="shared" si="1"/>
        <v>0</v>
      </c>
      <c r="M17" s="148"/>
      <c r="N17" s="149"/>
      <c r="O17" s="150"/>
      <c r="P17" s="151"/>
      <c r="Q17" s="152"/>
      <c r="R17" s="153"/>
      <c r="S17" s="30"/>
      <c r="T17" s="63"/>
      <c r="U17" s="121"/>
      <c r="V17" s="119"/>
      <c r="W17" s="56"/>
      <c r="X17" s="19"/>
      <c r="Y17" s="148"/>
      <c r="Z17" s="149"/>
      <c r="AA17" s="150"/>
      <c r="AB17" s="119"/>
      <c r="AC17" s="56"/>
      <c r="AD17" s="19"/>
      <c r="AE17" s="30">
        <v>1</v>
      </c>
      <c r="AF17" s="63"/>
      <c r="AG17" s="121">
        <v>75</v>
      </c>
      <c r="AH17" s="123"/>
      <c r="AI17" s="61"/>
      <c r="AJ17" s="18"/>
      <c r="AK17" s="40">
        <f t="shared" si="2"/>
        <v>0</v>
      </c>
      <c r="AL17" s="64">
        <f t="shared" si="3"/>
        <v>0</v>
      </c>
      <c r="AM17" s="54">
        <f t="shared" si="4"/>
        <v>75</v>
      </c>
      <c r="AN17" s="53">
        <f t="shared" si="5"/>
        <v>75</v>
      </c>
      <c r="AO17" s="81">
        <f t="shared" si="6"/>
        <v>0</v>
      </c>
      <c r="AP17" s="55">
        <f t="shared" si="7"/>
        <v>75</v>
      </c>
      <c r="AQ17" s="40">
        <f t="shared" si="8"/>
        <v>0</v>
      </c>
      <c r="AR17" s="65">
        <f t="shared" si="9"/>
        <v>0</v>
      </c>
      <c r="AS17" s="85">
        <f t="shared" si="10"/>
        <v>0</v>
      </c>
      <c r="AT17" s="83">
        <f t="shared" si="11"/>
        <v>0</v>
      </c>
      <c r="AU17" s="81">
        <f t="shared" si="12"/>
        <v>0</v>
      </c>
      <c r="AV17" s="55">
        <f t="shared" si="13"/>
        <v>0</v>
      </c>
    </row>
    <row r="18" spans="1:48" ht="12" hidden="1" customHeight="1" x14ac:dyDescent="0.2">
      <c r="A18" s="60" t="s">
        <v>244</v>
      </c>
      <c r="B18" s="32" t="s">
        <v>245</v>
      </c>
      <c r="C18" s="144">
        <v>2011</v>
      </c>
      <c r="D18" s="144" t="s">
        <v>102</v>
      </c>
      <c r="E18" s="144" t="s">
        <v>69</v>
      </c>
      <c r="F18" s="32" t="s">
        <v>70</v>
      </c>
      <c r="G18" s="33"/>
      <c r="H18" s="34">
        <v>18284</v>
      </c>
      <c r="I18" s="31"/>
      <c r="J18" s="16">
        <f t="shared" si="0"/>
        <v>75</v>
      </c>
      <c r="K18" s="17"/>
      <c r="L18" s="37">
        <f t="shared" si="1"/>
        <v>0</v>
      </c>
      <c r="M18" s="148"/>
      <c r="N18" s="149"/>
      <c r="O18" s="150"/>
      <c r="P18" s="151"/>
      <c r="Q18" s="152"/>
      <c r="R18" s="153"/>
      <c r="S18" s="30"/>
      <c r="T18" s="63"/>
      <c r="U18" s="121"/>
      <c r="V18" s="119"/>
      <c r="W18" s="56"/>
      <c r="X18" s="19"/>
      <c r="Y18" s="148"/>
      <c r="Z18" s="149"/>
      <c r="AA18" s="150"/>
      <c r="AB18" s="119"/>
      <c r="AC18" s="56"/>
      <c r="AD18" s="19"/>
      <c r="AE18" s="30">
        <v>1</v>
      </c>
      <c r="AF18" s="63"/>
      <c r="AG18" s="121">
        <v>75</v>
      </c>
      <c r="AH18" s="123"/>
      <c r="AI18" s="61"/>
      <c r="AJ18" s="18"/>
      <c r="AK18" s="40">
        <f t="shared" si="2"/>
        <v>0</v>
      </c>
      <c r="AL18" s="64">
        <f t="shared" si="3"/>
        <v>0</v>
      </c>
      <c r="AM18" s="54">
        <f t="shared" si="4"/>
        <v>75</v>
      </c>
      <c r="AN18" s="53">
        <f t="shared" si="5"/>
        <v>75</v>
      </c>
      <c r="AO18" s="81">
        <f t="shared" si="6"/>
        <v>0</v>
      </c>
      <c r="AP18" s="55">
        <f t="shared" si="7"/>
        <v>75</v>
      </c>
      <c r="AQ18" s="40">
        <f t="shared" si="8"/>
        <v>0</v>
      </c>
      <c r="AR18" s="65">
        <f t="shared" si="9"/>
        <v>0</v>
      </c>
      <c r="AS18" s="85">
        <f t="shared" si="10"/>
        <v>0</v>
      </c>
      <c r="AT18" s="83">
        <f t="shared" si="11"/>
        <v>0</v>
      </c>
      <c r="AU18" s="81">
        <f t="shared" si="12"/>
        <v>0</v>
      </c>
      <c r="AV18" s="55">
        <f t="shared" si="13"/>
        <v>0</v>
      </c>
    </row>
    <row r="19" spans="1:48" ht="12" hidden="1" customHeight="1" x14ac:dyDescent="0.2">
      <c r="A19" s="60" t="s">
        <v>181</v>
      </c>
      <c r="B19" s="32" t="s">
        <v>243</v>
      </c>
      <c r="C19" s="144">
        <v>2013</v>
      </c>
      <c r="D19" s="144" t="s">
        <v>75</v>
      </c>
      <c r="E19" s="144" t="s">
        <v>69</v>
      </c>
      <c r="F19" s="32" t="s">
        <v>129</v>
      </c>
      <c r="G19" s="33"/>
      <c r="H19" s="34">
        <v>22249</v>
      </c>
      <c r="I19" s="31"/>
      <c r="J19" s="16">
        <f t="shared" si="0"/>
        <v>75</v>
      </c>
      <c r="K19" s="17"/>
      <c r="L19" s="37">
        <f t="shared" si="1"/>
        <v>0</v>
      </c>
      <c r="M19" s="148"/>
      <c r="N19" s="149"/>
      <c r="O19" s="150"/>
      <c r="P19" s="151"/>
      <c r="Q19" s="152"/>
      <c r="R19" s="153"/>
      <c r="S19" s="30"/>
      <c r="T19" s="63"/>
      <c r="U19" s="121"/>
      <c r="V19" s="119"/>
      <c r="W19" s="56"/>
      <c r="X19" s="19"/>
      <c r="Y19" s="148"/>
      <c r="Z19" s="149"/>
      <c r="AA19" s="150"/>
      <c r="AB19" s="119"/>
      <c r="AC19" s="56"/>
      <c r="AD19" s="19"/>
      <c r="AE19" s="30">
        <v>1</v>
      </c>
      <c r="AF19" s="63"/>
      <c r="AG19" s="121">
        <v>75</v>
      </c>
      <c r="AH19" s="123"/>
      <c r="AI19" s="61"/>
      <c r="AJ19" s="18"/>
      <c r="AK19" s="40">
        <f t="shared" si="2"/>
        <v>0</v>
      </c>
      <c r="AL19" s="64">
        <f t="shared" si="3"/>
        <v>0</v>
      </c>
      <c r="AM19" s="54">
        <f t="shared" si="4"/>
        <v>75</v>
      </c>
      <c r="AN19" s="53">
        <f t="shared" si="5"/>
        <v>75</v>
      </c>
      <c r="AO19" s="81">
        <f t="shared" si="6"/>
        <v>0</v>
      </c>
      <c r="AP19" s="55">
        <f t="shared" si="7"/>
        <v>75</v>
      </c>
      <c r="AQ19" s="40">
        <f t="shared" si="8"/>
        <v>0</v>
      </c>
      <c r="AR19" s="65">
        <f t="shared" si="9"/>
        <v>0</v>
      </c>
      <c r="AS19" s="85">
        <f t="shared" si="10"/>
        <v>0</v>
      </c>
      <c r="AT19" s="83">
        <f t="shared" si="11"/>
        <v>0</v>
      </c>
      <c r="AU19" s="81">
        <f t="shared" si="12"/>
        <v>0</v>
      </c>
      <c r="AV19" s="55">
        <f t="shared" si="13"/>
        <v>0</v>
      </c>
    </row>
    <row r="20" spans="1:48" ht="12" hidden="1" customHeight="1" x14ac:dyDescent="0.2">
      <c r="A20" s="60" t="s">
        <v>151</v>
      </c>
      <c r="B20" s="32" t="s">
        <v>152</v>
      </c>
      <c r="C20" s="144">
        <v>2015</v>
      </c>
      <c r="D20" s="144" t="s">
        <v>64</v>
      </c>
      <c r="E20" s="144" t="s">
        <v>65</v>
      </c>
      <c r="F20" s="32" t="s">
        <v>135</v>
      </c>
      <c r="G20" s="33"/>
      <c r="H20" s="34">
        <v>21737</v>
      </c>
      <c r="I20" s="31"/>
      <c r="J20" s="16">
        <f t="shared" si="0"/>
        <v>110</v>
      </c>
      <c r="K20" s="17"/>
      <c r="L20" s="37">
        <f t="shared" si="1"/>
        <v>0</v>
      </c>
      <c r="M20" s="148"/>
      <c r="N20" s="149"/>
      <c r="O20" s="150"/>
      <c r="P20" s="151"/>
      <c r="Q20" s="152"/>
      <c r="R20" s="153"/>
      <c r="S20" s="30">
        <v>1</v>
      </c>
      <c r="T20" s="63"/>
      <c r="U20" s="121">
        <v>50</v>
      </c>
      <c r="V20" s="119"/>
      <c r="W20" s="56"/>
      <c r="X20" s="19"/>
      <c r="Y20" s="148"/>
      <c r="Z20" s="149"/>
      <c r="AA20" s="150"/>
      <c r="AB20" s="119"/>
      <c r="AC20" s="56"/>
      <c r="AD20" s="19"/>
      <c r="AE20" s="30">
        <v>2</v>
      </c>
      <c r="AF20" s="63"/>
      <c r="AG20" s="121">
        <v>60</v>
      </c>
      <c r="AH20" s="123"/>
      <c r="AI20" s="61"/>
      <c r="AJ20" s="18"/>
      <c r="AK20" s="40">
        <f t="shared" si="2"/>
        <v>50</v>
      </c>
      <c r="AL20" s="64">
        <f t="shared" si="3"/>
        <v>0</v>
      </c>
      <c r="AM20" s="54">
        <f t="shared" si="4"/>
        <v>60</v>
      </c>
      <c r="AN20" s="53">
        <f t="shared" si="5"/>
        <v>60</v>
      </c>
      <c r="AO20" s="81">
        <f t="shared" si="6"/>
        <v>50</v>
      </c>
      <c r="AP20" s="55">
        <f t="shared" si="7"/>
        <v>110</v>
      </c>
      <c r="AQ20" s="40">
        <f t="shared" si="8"/>
        <v>0</v>
      </c>
      <c r="AR20" s="65">
        <f t="shared" si="9"/>
        <v>0</v>
      </c>
      <c r="AS20" s="85">
        <f t="shared" si="10"/>
        <v>0</v>
      </c>
      <c r="AT20" s="83">
        <f t="shared" si="11"/>
        <v>0</v>
      </c>
      <c r="AU20" s="81">
        <f t="shared" si="12"/>
        <v>0</v>
      </c>
      <c r="AV20" s="55">
        <f t="shared" si="13"/>
        <v>0</v>
      </c>
    </row>
    <row r="21" spans="1:48" ht="12" hidden="1" customHeight="1" x14ac:dyDescent="0.2">
      <c r="A21" s="60" t="s">
        <v>205</v>
      </c>
      <c r="B21" s="32" t="s">
        <v>206</v>
      </c>
      <c r="C21" s="144">
        <v>2011</v>
      </c>
      <c r="D21" s="144" t="s">
        <v>102</v>
      </c>
      <c r="E21" s="144" t="s">
        <v>69</v>
      </c>
      <c r="F21" s="32" t="s">
        <v>92</v>
      </c>
      <c r="G21" s="33"/>
      <c r="H21" s="34">
        <v>19297</v>
      </c>
      <c r="I21" s="31"/>
      <c r="J21" s="16">
        <f t="shared" si="0"/>
        <v>110</v>
      </c>
      <c r="K21" s="17"/>
      <c r="L21" s="37">
        <f t="shared" si="1"/>
        <v>0</v>
      </c>
      <c r="M21" s="148"/>
      <c r="N21" s="149"/>
      <c r="O21" s="150"/>
      <c r="P21" s="151"/>
      <c r="Q21" s="152"/>
      <c r="R21" s="153"/>
      <c r="S21" s="30">
        <v>1</v>
      </c>
      <c r="T21" s="63"/>
      <c r="U21" s="121">
        <v>50</v>
      </c>
      <c r="V21" s="119"/>
      <c r="W21" s="56"/>
      <c r="X21" s="19"/>
      <c r="Y21" s="148"/>
      <c r="Z21" s="149"/>
      <c r="AA21" s="150"/>
      <c r="AB21" s="119"/>
      <c r="AC21" s="56"/>
      <c r="AD21" s="19"/>
      <c r="AE21" s="30">
        <v>2</v>
      </c>
      <c r="AF21" s="63"/>
      <c r="AG21" s="121">
        <v>60</v>
      </c>
      <c r="AH21" s="123"/>
      <c r="AI21" s="61"/>
      <c r="AJ21" s="18"/>
      <c r="AK21" s="40">
        <f t="shared" si="2"/>
        <v>50</v>
      </c>
      <c r="AL21" s="64">
        <f t="shared" si="3"/>
        <v>0</v>
      </c>
      <c r="AM21" s="54">
        <f t="shared" si="4"/>
        <v>60</v>
      </c>
      <c r="AN21" s="53">
        <f t="shared" si="5"/>
        <v>60</v>
      </c>
      <c r="AO21" s="81">
        <f t="shared" si="6"/>
        <v>50</v>
      </c>
      <c r="AP21" s="55">
        <f t="shared" si="7"/>
        <v>110</v>
      </c>
      <c r="AQ21" s="40">
        <f t="shared" si="8"/>
        <v>0</v>
      </c>
      <c r="AR21" s="65">
        <f t="shared" si="9"/>
        <v>0</v>
      </c>
      <c r="AS21" s="85">
        <f t="shared" si="10"/>
        <v>0</v>
      </c>
      <c r="AT21" s="83">
        <f t="shared" si="11"/>
        <v>0</v>
      </c>
      <c r="AU21" s="81">
        <f t="shared" si="12"/>
        <v>0</v>
      </c>
      <c r="AV21" s="55">
        <f t="shared" si="13"/>
        <v>0</v>
      </c>
    </row>
    <row r="22" spans="1:48" ht="12" hidden="1" customHeight="1" x14ac:dyDescent="0.2">
      <c r="A22" s="60" t="s">
        <v>164</v>
      </c>
      <c r="B22" s="32" t="s">
        <v>165</v>
      </c>
      <c r="C22" s="144">
        <v>2016</v>
      </c>
      <c r="D22" s="144" t="s">
        <v>64</v>
      </c>
      <c r="E22" s="144" t="s">
        <v>69</v>
      </c>
      <c r="F22" s="32" t="s">
        <v>166</v>
      </c>
      <c r="G22" s="33"/>
      <c r="H22" s="34">
        <v>24732</v>
      </c>
      <c r="I22" s="31"/>
      <c r="J22" s="16">
        <f t="shared" si="0"/>
        <v>100</v>
      </c>
      <c r="K22" s="17"/>
      <c r="L22" s="37">
        <f t="shared" si="1"/>
        <v>0</v>
      </c>
      <c r="M22" s="148"/>
      <c r="N22" s="149"/>
      <c r="O22" s="150"/>
      <c r="P22" s="151"/>
      <c r="Q22" s="152"/>
      <c r="R22" s="153"/>
      <c r="S22" s="30">
        <v>2</v>
      </c>
      <c r="T22" s="63"/>
      <c r="U22" s="121">
        <v>40</v>
      </c>
      <c r="V22" s="119"/>
      <c r="W22" s="56"/>
      <c r="X22" s="19"/>
      <c r="Y22" s="148"/>
      <c r="Z22" s="149"/>
      <c r="AA22" s="150"/>
      <c r="AB22" s="119"/>
      <c r="AC22" s="56"/>
      <c r="AD22" s="19"/>
      <c r="AE22" s="30">
        <v>2</v>
      </c>
      <c r="AF22" s="63"/>
      <c r="AG22" s="121">
        <v>60</v>
      </c>
      <c r="AH22" s="123"/>
      <c r="AI22" s="61"/>
      <c r="AJ22" s="18"/>
      <c r="AK22" s="40">
        <f t="shared" si="2"/>
        <v>40</v>
      </c>
      <c r="AL22" s="64">
        <f t="shared" si="3"/>
        <v>0</v>
      </c>
      <c r="AM22" s="54">
        <f t="shared" si="4"/>
        <v>60</v>
      </c>
      <c r="AN22" s="53">
        <f t="shared" si="5"/>
        <v>60</v>
      </c>
      <c r="AO22" s="81">
        <f t="shared" si="6"/>
        <v>40</v>
      </c>
      <c r="AP22" s="55">
        <f t="shared" si="7"/>
        <v>100</v>
      </c>
      <c r="AQ22" s="40">
        <f t="shared" si="8"/>
        <v>0</v>
      </c>
      <c r="AR22" s="65">
        <f t="shared" si="9"/>
        <v>0</v>
      </c>
      <c r="AS22" s="85">
        <f t="shared" si="10"/>
        <v>0</v>
      </c>
      <c r="AT22" s="83">
        <f t="shared" si="11"/>
        <v>0</v>
      </c>
      <c r="AU22" s="81">
        <f t="shared" si="12"/>
        <v>0</v>
      </c>
      <c r="AV22" s="55">
        <f t="shared" si="13"/>
        <v>0</v>
      </c>
    </row>
    <row r="23" spans="1:48" ht="12" hidden="1" customHeight="1" x14ac:dyDescent="0.2">
      <c r="A23" s="60" t="s">
        <v>94</v>
      </c>
      <c r="B23" s="32" t="s">
        <v>183</v>
      </c>
      <c r="C23" s="144">
        <v>2013</v>
      </c>
      <c r="D23" s="144" t="s">
        <v>75</v>
      </c>
      <c r="E23" s="144" t="s">
        <v>69</v>
      </c>
      <c r="F23" s="32" t="s">
        <v>135</v>
      </c>
      <c r="G23" s="33"/>
      <c r="H23" s="34">
        <v>20568</v>
      </c>
      <c r="I23" s="31"/>
      <c r="J23" s="16">
        <f t="shared" si="0"/>
        <v>92</v>
      </c>
      <c r="K23" s="17"/>
      <c r="L23" s="37">
        <f t="shared" si="1"/>
        <v>0</v>
      </c>
      <c r="M23" s="148"/>
      <c r="N23" s="149"/>
      <c r="O23" s="150"/>
      <c r="P23" s="151"/>
      <c r="Q23" s="152"/>
      <c r="R23" s="153"/>
      <c r="S23" s="30">
        <v>3</v>
      </c>
      <c r="T23" s="63"/>
      <c r="U23" s="121">
        <v>32</v>
      </c>
      <c r="V23" s="119"/>
      <c r="W23" s="56"/>
      <c r="X23" s="19"/>
      <c r="Y23" s="148"/>
      <c r="Z23" s="149"/>
      <c r="AA23" s="150"/>
      <c r="AB23" s="119"/>
      <c r="AC23" s="56"/>
      <c r="AD23" s="19"/>
      <c r="AE23" s="30">
        <v>2</v>
      </c>
      <c r="AF23" s="63"/>
      <c r="AG23" s="121">
        <v>60</v>
      </c>
      <c r="AH23" s="123"/>
      <c r="AI23" s="61"/>
      <c r="AJ23" s="18"/>
      <c r="AK23" s="40">
        <f t="shared" si="2"/>
        <v>32</v>
      </c>
      <c r="AL23" s="64">
        <f t="shared" si="3"/>
        <v>0</v>
      </c>
      <c r="AM23" s="54">
        <f t="shared" si="4"/>
        <v>60</v>
      </c>
      <c r="AN23" s="53">
        <f t="shared" si="5"/>
        <v>60</v>
      </c>
      <c r="AO23" s="81">
        <f t="shared" si="6"/>
        <v>32</v>
      </c>
      <c r="AP23" s="55">
        <f t="shared" si="7"/>
        <v>92</v>
      </c>
      <c r="AQ23" s="40">
        <f t="shared" si="8"/>
        <v>0</v>
      </c>
      <c r="AR23" s="65">
        <f t="shared" si="9"/>
        <v>0</v>
      </c>
      <c r="AS23" s="85">
        <f t="shared" si="10"/>
        <v>0</v>
      </c>
      <c r="AT23" s="83">
        <f t="shared" si="11"/>
        <v>0</v>
      </c>
      <c r="AU23" s="81">
        <f t="shared" si="12"/>
        <v>0</v>
      </c>
      <c r="AV23" s="55">
        <f t="shared" si="13"/>
        <v>0</v>
      </c>
    </row>
    <row r="24" spans="1:48" ht="12" hidden="1" customHeight="1" x14ac:dyDescent="0.2">
      <c r="A24" s="60" t="s">
        <v>145</v>
      </c>
      <c r="B24" s="32" t="s">
        <v>146</v>
      </c>
      <c r="C24" s="144">
        <v>2017</v>
      </c>
      <c r="D24" s="144" t="s">
        <v>125</v>
      </c>
      <c r="E24" s="144" t="s">
        <v>69</v>
      </c>
      <c r="F24" s="32" t="s">
        <v>120</v>
      </c>
      <c r="G24" s="33"/>
      <c r="H24" s="34">
        <v>20985</v>
      </c>
      <c r="I24" s="31"/>
      <c r="J24" s="16">
        <f t="shared" si="0"/>
        <v>92</v>
      </c>
      <c r="K24" s="17"/>
      <c r="L24" s="37">
        <f t="shared" si="1"/>
        <v>0</v>
      </c>
      <c r="M24" s="148"/>
      <c r="N24" s="149"/>
      <c r="O24" s="150"/>
      <c r="P24" s="151"/>
      <c r="Q24" s="152"/>
      <c r="R24" s="153"/>
      <c r="S24" s="30">
        <v>3</v>
      </c>
      <c r="T24" s="63"/>
      <c r="U24" s="121">
        <v>32</v>
      </c>
      <c r="V24" s="119"/>
      <c r="W24" s="56"/>
      <c r="X24" s="19"/>
      <c r="Y24" s="148"/>
      <c r="Z24" s="149"/>
      <c r="AA24" s="150"/>
      <c r="AB24" s="119"/>
      <c r="AC24" s="56"/>
      <c r="AD24" s="19"/>
      <c r="AE24" s="30">
        <v>2</v>
      </c>
      <c r="AF24" s="63"/>
      <c r="AG24" s="121">
        <v>60</v>
      </c>
      <c r="AH24" s="123"/>
      <c r="AI24" s="61"/>
      <c r="AJ24" s="18"/>
      <c r="AK24" s="40">
        <f t="shared" si="2"/>
        <v>32</v>
      </c>
      <c r="AL24" s="64">
        <f t="shared" si="3"/>
        <v>0</v>
      </c>
      <c r="AM24" s="54">
        <f t="shared" si="4"/>
        <v>60</v>
      </c>
      <c r="AN24" s="53">
        <f t="shared" si="5"/>
        <v>60</v>
      </c>
      <c r="AO24" s="81">
        <f t="shared" si="6"/>
        <v>32</v>
      </c>
      <c r="AP24" s="55">
        <f t="shared" si="7"/>
        <v>92</v>
      </c>
      <c r="AQ24" s="40">
        <f t="shared" si="8"/>
        <v>0</v>
      </c>
      <c r="AR24" s="65">
        <f t="shared" si="9"/>
        <v>0</v>
      </c>
      <c r="AS24" s="85">
        <f t="shared" si="10"/>
        <v>0</v>
      </c>
      <c r="AT24" s="83">
        <f t="shared" si="11"/>
        <v>0</v>
      </c>
      <c r="AU24" s="81">
        <f t="shared" si="12"/>
        <v>0</v>
      </c>
      <c r="AV24" s="55">
        <f t="shared" si="13"/>
        <v>0</v>
      </c>
    </row>
    <row r="25" spans="1:48" ht="12" customHeight="1" x14ac:dyDescent="0.2">
      <c r="A25" s="60" t="s">
        <v>127</v>
      </c>
      <c r="B25" s="32" t="s">
        <v>228</v>
      </c>
      <c r="C25" s="144">
        <v>2008</v>
      </c>
      <c r="D25" s="144" t="s">
        <v>229</v>
      </c>
      <c r="E25" s="144" t="s">
        <v>65</v>
      </c>
      <c r="F25" s="32" t="s">
        <v>233</v>
      </c>
      <c r="G25" s="33"/>
      <c r="H25" s="34">
        <v>14074</v>
      </c>
      <c r="I25" s="31">
        <v>2</v>
      </c>
      <c r="J25" s="16">
        <f t="shared" si="0"/>
        <v>205</v>
      </c>
      <c r="K25" s="17">
        <v>1</v>
      </c>
      <c r="L25" s="37">
        <f t="shared" si="1"/>
        <v>250</v>
      </c>
      <c r="M25" s="148"/>
      <c r="N25" s="149"/>
      <c r="O25" s="150"/>
      <c r="P25" s="151"/>
      <c r="Q25" s="152"/>
      <c r="R25" s="153"/>
      <c r="S25" s="30">
        <v>3</v>
      </c>
      <c r="T25" s="63">
        <v>2</v>
      </c>
      <c r="U25" s="121">
        <v>80</v>
      </c>
      <c r="V25" s="119">
        <v>1</v>
      </c>
      <c r="W25" s="56"/>
      <c r="X25" s="19">
        <v>100</v>
      </c>
      <c r="Y25" s="148"/>
      <c r="Z25" s="149"/>
      <c r="AA25" s="150"/>
      <c r="AB25" s="119"/>
      <c r="AC25" s="56"/>
      <c r="AD25" s="19"/>
      <c r="AE25" s="30">
        <v>2</v>
      </c>
      <c r="AF25" s="63"/>
      <c r="AG25" s="121">
        <v>125</v>
      </c>
      <c r="AH25" s="123">
        <v>1</v>
      </c>
      <c r="AI25" s="61"/>
      <c r="AJ25" s="18">
        <v>150</v>
      </c>
      <c r="AK25" s="40">
        <f t="shared" si="2"/>
        <v>80</v>
      </c>
      <c r="AL25" s="64">
        <f t="shared" si="3"/>
        <v>0</v>
      </c>
      <c r="AM25" s="54">
        <f t="shared" si="4"/>
        <v>125</v>
      </c>
      <c r="AN25" s="53">
        <f t="shared" si="5"/>
        <v>125</v>
      </c>
      <c r="AO25" s="81">
        <f t="shared" si="6"/>
        <v>80</v>
      </c>
      <c r="AP25" s="55">
        <f t="shared" si="7"/>
        <v>205</v>
      </c>
      <c r="AQ25" s="40">
        <f t="shared" si="8"/>
        <v>100</v>
      </c>
      <c r="AR25" s="65">
        <f t="shared" si="9"/>
        <v>0</v>
      </c>
      <c r="AS25" s="85">
        <f t="shared" si="10"/>
        <v>150</v>
      </c>
      <c r="AT25" s="83">
        <f t="shared" si="11"/>
        <v>150</v>
      </c>
      <c r="AU25" s="81">
        <f t="shared" si="12"/>
        <v>100</v>
      </c>
      <c r="AV25" s="55">
        <f t="shared" si="13"/>
        <v>250</v>
      </c>
    </row>
    <row r="26" spans="1:48" ht="12" hidden="1" customHeight="1" x14ac:dyDescent="0.2">
      <c r="A26" s="60" t="s">
        <v>194</v>
      </c>
      <c r="B26" s="32" t="s">
        <v>195</v>
      </c>
      <c r="C26" s="144">
        <v>2011</v>
      </c>
      <c r="D26" s="144" t="s">
        <v>102</v>
      </c>
      <c r="E26" s="144" t="s">
        <v>65</v>
      </c>
      <c r="F26" s="32" t="s">
        <v>126</v>
      </c>
      <c r="G26" s="33"/>
      <c r="H26" s="34">
        <v>16840</v>
      </c>
      <c r="I26" s="31"/>
      <c r="J26" s="16">
        <f t="shared" si="0"/>
        <v>87</v>
      </c>
      <c r="K26" s="17"/>
      <c r="L26" s="37">
        <f t="shared" si="1"/>
        <v>0</v>
      </c>
      <c r="M26" s="148"/>
      <c r="N26" s="149"/>
      <c r="O26" s="150"/>
      <c r="P26" s="151"/>
      <c r="Q26" s="152"/>
      <c r="R26" s="153"/>
      <c r="S26" s="30">
        <v>4</v>
      </c>
      <c r="T26" s="63"/>
      <c r="U26" s="121">
        <v>27</v>
      </c>
      <c r="V26" s="119"/>
      <c r="W26" s="56"/>
      <c r="X26" s="19"/>
      <c r="Y26" s="148"/>
      <c r="Z26" s="149"/>
      <c r="AA26" s="150"/>
      <c r="AB26" s="119"/>
      <c r="AC26" s="56"/>
      <c r="AD26" s="19"/>
      <c r="AE26" s="30">
        <v>2</v>
      </c>
      <c r="AF26" s="63"/>
      <c r="AG26" s="121">
        <v>60</v>
      </c>
      <c r="AH26" s="123"/>
      <c r="AI26" s="61"/>
      <c r="AJ26" s="18"/>
      <c r="AK26" s="40">
        <f t="shared" si="2"/>
        <v>27</v>
      </c>
      <c r="AL26" s="64">
        <f t="shared" si="3"/>
        <v>0</v>
      </c>
      <c r="AM26" s="54">
        <f t="shared" si="4"/>
        <v>60</v>
      </c>
      <c r="AN26" s="53">
        <f t="shared" si="5"/>
        <v>60</v>
      </c>
      <c r="AO26" s="81">
        <f t="shared" si="6"/>
        <v>27</v>
      </c>
      <c r="AP26" s="55">
        <f t="shared" si="7"/>
        <v>87</v>
      </c>
      <c r="AQ26" s="40">
        <f t="shared" si="8"/>
        <v>0</v>
      </c>
      <c r="AR26" s="65">
        <f t="shared" si="9"/>
        <v>0</v>
      </c>
      <c r="AS26" s="85">
        <f t="shared" si="10"/>
        <v>0</v>
      </c>
      <c r="AT26" s="83">
        <f t="shared" si="11"/>
        <v>0</v>
      </c>
      <c r="AU26" s="81">
        <f t="shared" si="12"/>
        <v>0</v>
      </c>
      <c r="AV26" s="55">
        <f t="shared" si="13"/>
        <v>0</v>
      </c>
    </row>
    <row r="27" spans="1:48" ht="12" hidden="1" customHeight="1" x14ac:dyDescent="0.2">
      <c r="A27" s="60" t="s">
        <v>133</v>
      </c>
      <c r="B27" s="32" t="s">
        <v>134</v>
      </c>
      <c r="C27" s="144">
        <v>2017</v>
      </c>
      <c r="D27" s="144" t="s">
        <v>125</v>
      </c>
      <c r="E27" s="144" t="s">
        <v>65</v>
      </c>
      <c r="F27" s="32" t="s">
        <v>135</v>
      </c>
      <c r="G27" s="33"/>
      <c r="H27" s="34">
        <v>22625</v>
      </c>
      <c r="I27" s="31"/>
      <c r="J27" s="16">
        <f t="shared" si="0"/>
        <v>87</v>
      </c>
      <c r="K27" s="17"/>
      <c r="L27" s="37">
        <f t="shared" si="1"/>
        <v>0</v>
      </c>
      <c r="M27" s="148"/>
      <c r="N27" s="149"/>
      <c r="O27" s="150"/>
      <c r="P27" s="151"/>
      <c r="Q27" s="152"/>
      <c r="R27" s="153"/>
      <c r="S27" s="30">
        <v>4</v>
      </c>
      <c r="T27" s="63"/>
      <c r="U27" s="121">
        <v>27</v>
      </c>
      <c r="V27" s="119"/>
      <c r="W27" s="56"/>
      <c r="X27" s="19"/>
      <c r="Y27" s="148"/>
      <c r="Z27" s="149"/>
      <c r="AA27" s="150"/>
      <c r="AB27" s="119"/>
      <c r="AC27" s="56"/>
      <c r="AD27" s="19"/>
      <c r="AE27" s="30">
        <v>2</v>
      </c>
      <c r="AF27" s="63"/>
      <c r="AG27" s="121">
        <v>60</v>
      </c>
      <c r="AH27" s="123"/>
      <c r="AI27" s="61"/>
      <c r="AJ27" s="18"/>
      <c r="AK27" s="40">
        <f t="shared" si="2"/>
        <v>27</v>
      </c>
      <c r="AL27" s="64">
        <f t="shared" si="3"/>
        <v>0</v>
      </c>
      <c r="AM27" s="54">
        <f t="shared" si="4"/>
        <v>60</v>
      </c>
      <c r="AN27" s="53">
        <f t="shared" si="5"/>
        <v>60</v>
      </c>
      <c r="AO27" s="81">
        <f t="shared" si="6"/>
        <v>27</v>
      </c>
      <c r="AP27" s="55">
        <f t="shared" si="7"/>
        <v>87</v>
      </c>
      <c r="AQ27" s="40">
        <f t="shared" si="8"/>
        <v>0</v>
      </c>
      <c r="AR27" s="65">
        <f t="shared" si="9"/>
        <v>0</v>
      </c>
      <c r="AS27" s="85">
        <f t="shared" si="10"/>
        <v>0</v>
      </c>
      <c r="AT27" s="83">
        <f t="shared" si="11"/>
        <v>0</v>
      </c>
      <c r="AU27" s="81">
        <f t="shared" si="12"/>
        <v>0</v>
      </c>
      <c r="AV27" s="55">
        <f t="shared" si="13"/>
        <v>0</v>
      </c>
    </row>
    <row r="28" spans="1:48" ht="12" hidden="1" customHeight="1" x14ac:dyDescent="0.2">
      <c r="A28" s="60" t="s">
        <v>239</v>
      </c>
      <c r="B28" s="32" t="s">
        <v>240</v>
      </c>
      <c r="C28" s="144">
        <v>2014</v>
      </c>
      <c r="D28" s="144" t="s">
        <v>75</v>
      </c>
      <c r="E28" s="144" t="s">
        <v>65</v>
      </c>
      <c r="F28" s="32" t="s">
        <v>120</v>
      </c>
      <c r="G28" s="33"/>
      <c r="H28" s="34">
        <v>20660</v>
      </c>
      <c r="I28" s="31"/>
      <c r="J28" s="16">
        <f t="shared" si="0"/>
        <v>60</v>
      </c>
      <c r="K28" s="17"/>
      <c r="L28" s="37">
        <f t="shared" si="1"/>
        <v>0</v>
      </c>
      <c r="M28" s="148"/>
      <c r="N28" s="149"/>
      <c r="O28" s="150"/>
      <c r="P28" s="151"/>
      <c r="Q28" s="152"/>
      <c r="R28" s="153"/>
      <c r="S28" s="30"/>
      <c r="T28" s="63"/>
      <c r="U28" s="121"/>
      <c r="V28" s="119"/>
      <c r="W28" s="56"/>
      <c r="X28" s="19"/>
      <c r="Y28" s="148"/>
      <c r="Z28" s="149"/>
      <c r="AA28" s="150"/>
      <c r="AB28" s="119"/>
      <c r="AC28" s="56"/>
      <c r="AD28" s="19"/>
      <c r="AE28" s="30">
        <v>2</v>
      </c>
      <c r="AF28" s="63"/>
      <c r="AG28" s="121">
        <v>60</v>
      </c>
      <c r="AH28" s="123"/>
      <c r="AI28" s="61"/>
      <c r="AJ28" s="18"/>
      <c r="AK28" s="40">
        <f t="shared" si="2"/>
        <v>0</v>
      </c>
      <c r="AL28" s="64">
        <f t="shared" si="3"/>
        <v>0</v>
      </c>
      <c r="AM28" s="54">
        <f t="shared" si="4"/>
        <v>60</v>
      </c>
      <c r="AN28" s="53">
        <f t="shared" si="5"/>
        <v>60</v>
      </c>
      <c r="AO28" s="81">
        <f t="shared" si="6"/>
        <v>0</v>
      </c>
      <c r="AP28" s="55">
        <f t="shared" si="7"/>
        <v>60</v>
      </c>
      <c r="AQ28" s="40">
        <f t="shared" si="8"/>
        <v>0</v>
      </c>
      <c r="AR28" s="65">
        <f t="shared" si="9"/>
        <v>0</v>
      </c>
      <c r="AS28" s="85">
        <f t="shared" si="10"/>
        <v>0</v>
      </c>
      <c r="AT28" s="83">
        <f t="shared" si="11"/>
        <v>0</v>
      </c>
      <c r="AU28" s="81">
        <f t="shared" si="12"/>
        <v>0</v>
      </c>
      <c r="AV28" s="55">
        <f t="shared" si="13"/>
        <v>0</v>
      </c>
    </row>
    <row r="29" spans="1:48" ht="12" customHeight="1" x14ac:dyDescent="0.2">
      <c r="A29" s="60" t="s">
        <v>261</v>
      </c>
      <c r="B29" s="32" t="s">
        <v>262</v>
      </c>
      <c r="C29" s="144">
        <v>2009</v>
      </c>
      <c r="D29" s="144" t="s">
        <v>221</v>
      </c>
      <c r="E29" s="144" t="s">
        <v>69</v>
      </c>
      <c r="F29" s="32" t="s">
        <v>135</v>
      </c>
      <c r="G29" s="33"/>
      <c r="H29" s="34">
        <v>17580</v>
      </c>
      <c r="I29" s="31">
        <v>2</v>
      </c>
      <c r="J29" s="16">
        <f t="shared" si="0"/>
        <v>180</v>
      </c>
      <c r="K29" s="17">
        <v>1</v>
      </c>
      <c r="L29" s="37">
        <f t="shared" si="1"/>
        <v>250</v>
      </c>
      <c r="M29" s="148"/>
      <c r="N29" s="149"/>
      <c r="O29" s="150"/>
      <c r="P29" s="151"/>
      <c r="Q29" s="152"/>
      <c r="R29" s="153"/>
      <c r="S29" s="30">
        <v>2</v>
      </c>
      <c r="T29" s="63"/>
      <c r="U29" s="121">
        <v>80</v>
      </c>
      <c r="V29" s="119">
        <v>1</v>
      </c>
      <c r="W29" s="56"/>
      <c r="X29" s="19">
        <v>100</v>
      </c>
      <c r="Y29" s="148"/>
      <c r="Z29" s="149"/>
      <c r="AA29" s="150"/>
      <c r="AB29" s="119"/>
      <c r="AC29" s="56"/>
      <c r="AD29" s="19"/>
      <c r="AE29" s="30">
        <v>3</v>
      </c>
      <c r="AF29" s="63"/>
      <c r="AG29" s="121">
        <v>100</v>
      </c>
      <c r="AH29" s="123">
        <v>1</v>
      </c>
      <c r="AI29" s="61"/>
      <c r="AJ29" s="18">
        <v>150</v>
      </c>
      <c r="AK29" s="40">
        <f t="shared" si="2"/>
        <v>80</v>
      </c>
      <c r="AL29" s="64">
        <f t="shared" si="3"/>
        <v>0</v>
      </c>
      <c r="AM29" s="54">
        <f t="shared" si="4"/>
        <v>100</v>
      </c>
      <c r="AN29" s="53">
        <f t="shared" si="5"/>
        <v>100</v>
      </c>
      <c r="AO29" s="81">
        <f t="shared" si="6"/>
        <v>80</v>
      </c>
      <c r="AP29" s="55">
        <f t="shared" si="7"/>
        <v>180</v>
      </c>
      <c r="AQ29" s="40">
        <f t="shared" si="8"/>
        <v>100</v>
      </c>
      <c r="AR29" s="65">
        <f t="shared" si="9"/>
        <v>0</v>
      </c>
      <c r="AS29" s="85">
        <f t="shared" si="10"/>
        <v>150</v>
      </c>
      <c r="AT29" s="83">
        <f t="shared" si="11"/>
        <v>150</v>
      </c>
      <c r="AU29" s="81">
        <f t="shared" si="12"/>
        <v>100</v>
      </c>
      <c r="AV29" s="55">
        <f t="shared" si="13"/>
        <v>250</v>
      </c>
    </row>
    <row r="30" spans="1:48" ht="12" hidden="1" customHeight="1" x14ac:dyDescent="0.2">
      <c r="A30" s="60" t="s">
        <v>153</v>
      </c>
      <c r="B30" s="32" t="s">
        <v>154</v>
      </c>
      <c r="C30" s="144">
        <v>2015</v>
      </c>
      <c r="D30" s="144" t="s">
        <v>64</v>
      </c>
      <c r="E30" s="144" t="s">
        <v>65</v>
      </c>
      <c r="F30" s="32" t="s">
        <v>135</v>
      </c>
      <c r="G30" s="33"/>
      <c r="H30" s="34">
        <v>21586</v>
      </c>
      <c r="I30" s="31"/>
      <c r="J30" s="16">
        <f t="shared" si="0"/>
        <v>87</v>
      </c>
      <c r="K30" s="17"/>
      <c r="L30" s="37">
        <f t="shared" si="1"/>
        <v>0</v>
      </c>
      <c r="M30" s="148"/>
      <c r="N30" s="149"/>
      <c r="O30" s="150"/>
      <c r="P30" s="151"/>
      <c r="Q30" s="152"/>
      <c r="R30" s="153"/>
      <c r="S30" s="30">
        <v>2</v>
      </c>
      <c r="T30" s="63"/>
      <c r="U30" s="121">
        <v>40</v>
      </c>
      <c r="V30" s="119"/>
      <c r="W30" s="56"/>
      <c r="X30" s="19"/>
      <c r="Y30" s="148"/>
      <c r="Z30" s="149"/>
      <c r="AA30" s="150"/>
      <c r="AB30" s="119"/>
      <c r="AC30" s="56"/>
      <c r="AD30" s="19"/>
      <c r="AE30" s="30">
        <v>3</v>
      </c>
      <c r="AF30" s="63"/>
      <c r="AG30" s="121">
        <v>47</v>
      </c>
      <c r="AH30" s="123"/>
      <c r="AI30" s="61"/>
      <c r="AJ30" s="18"/>
      <c r="AK30" s="40">
        <f t="shared" si="2"/>
        <v>40</v>
      </c>
      <c r="AL30" s="64">
        <f t="shared" si="3"/>
        <v>0</v>
      </c>
      <c r="AM30" s="54">
        <f t="shared" si="4"/>
        <v>47</v>
      </c>
      <c r="AN30" s="53">
        <f t="shared" si="5"/>
        <v>47</v>
      </c>
      <c r="AO30" s="81">
        <f t="shared" si="6"/>
        <v>40</v>
      </c>
      <c r="AP30" s="55">
        <f t="shared" si="7"/>
        <v>87</v>
      </c>
      <c r="AQ30" s="40">
        <f t="shared" si="8"/>
        <v>0</v>
      </c>
      <c r="AR30" s="65">
        <f t="shared" si="9"/>
        <v>0</v>
      </c>
      <c r="AS30" s="85">
        <f t="shared" si="10"/>
        <v>0</v>
      </c>
      <c r="AT30" s="83">
        <f t="shared" si="11"/>
        <v>0</v>
      </c>
      <c r="AU30" s="81">
        <f t="shared" si="12"/>
        <v>0</v>
      </c>
      <c r="AV30" s="55">
        <f t="shared" si="13"/>
        <v>0</v>
      </c>
    </row>
    <row r="31" spans="1:48" ht="12" customHeight="1" x14ac:dyDescent="0.2">
      <c r="A31" s="60" t="s">
        <v>118</v>
      </c>
      <c r="B31" s="32" t="s">
        <v>119</v>
      </c>
      <c r="C31" s="144">
        <v>2010</v>
      </c>
      <c r="D31" s="144" t="s">
        <v>221</v>
      </c>
      <c r="E31" s="144" t="s">
        <v>69</v>
      </c>
      <c r="F31" s="32" t="s">
        <v>120</v>
      </c>
      <c r="G31" s="33"/>
      <c r="H31" s="34">
        <v>21897</v>
      </c>
      <c r="I31" s="31">
        <v>3</v>
      </c>
      <c r="J31" s="16">
        <f t="shared" si="0"/>
        <v>150</v>
      </c>
      <c r="K31" s="17">
        <v>2</v>
      </c>
      <c r="L31" s="37">
        <f t="shared" si="1"/>
        <v>205</v>
      </c>
      <c r="M31" s="148">
        <v>2</v>
      </c>
      <c r="N31" s="149"/>
      <c r="O31" s="150"/>
      <c r="P31" s="151"/>
      <c r="Q31" s="152"/>
      <c r="R31" s="153"/>
      <c r="S31" s="30">
        <v>3</v>
      </c>
      <c r="T31" s="63"/>
      <c r="U31" s="121">
        <v>65</v>
      </c>
      <c r="V31" s="119">
        <v>2</v>
      </c>
      <c r="W31" s="56"/>
      <c r="X31" s="19">
        <v>80</v>
      </c>
      <c r="Y31" s="148"/>
      <c r="Z31" s="149"/>
      <c r="AA31" s="150"/>
      <c r="AB31" s="119">
        <v>1</v>
      </c>
      <c r="AC31" s="56"/>
      <c r="AD31" s="19">
        <v>50</v>
      </c>
      <c r="AE31" s="30">
        <v>4</v>
      </c>
      <c r="AF31" s="63"/>
      <c r="AG31" s="121">
        <v>85</v>
      </c>
      <c r="AH31" s="123">
        <v>2</v>
      </c>
      <c r="AI31" s="61"/>
      <c r="AJ31" s="18">
        <v>125</v>
      </c>
      <c r="AK31" s="40">
        <f t="shared" si="2"/>
        <v>65</v>
      </c>
      <c r="AL31" s="64">
        <f t="shared" si="3"/>
        <v>0</v>
      </c>
      <c r="AM31" s="54">
        <f t="shared" si="4"/>
        <v>85</v>
      </c>
      <c r="AN31" s="53">
        <f t="shared" si="5"/>
        <v>85</v>
      </c>
      <c r="AO31" s="81">
        <f t="shared" si="6"/>
        <v>65</v>
      </c>
      <c r="AP31" s="55">
        <f t="shared" si="7"/>
        <v>150</v>
      </c>
      <c r="AQ31" s="40">
        <f t="shared" si="8"/>
        <v>80</v>
      </c>
      <c r="AR31" s="65">
        <f t="shared" si="9"/>
        <v>50</v>
      </c>
      <c r="AS31" s="85">
        <f t="shared" si="10"/>
        <v>125</v>
      </c>
      <c r="AT31" s="83">
        <f t="shared" si="11"/>
        <v>125</v>
      </c>
      <c r="AU31" s="81">
        <f t="shared" si="12"/>
        <v>80</v>
      </c>
      <c r="AV31" s="55">
        <f t="shared" si="13"/>
        <v>205</v>
      </c>
    </row>
    <row r="32" spans="1:48" ht="12.75" hidden="1" x14ac:dyDescent="0.2">
      <c r="A32" s="60" t="s">
        <v>205</v>
      </c>
      <c r="B32" s="32" t="s">
        <v>207</v>
      </c>
      <c r="C32" s="144">
        <v>2011</v>
      </c>
      <c r="D32" s="144" t="s">
        <v>102</v>
      </c>
      <c r="E32" s="144" t="s">
        <v>69</v>
      </c>
      <c r="F32" s="32" t="s">
        <v>218</v>
      </c>
      <c r="G32" s="33"/>
      <c r="H32" s="34">
        <v>15459</v>
      </c>
      <c r="I32" s="31"/>
      <c r="J32" s="16">
        <f t="shared" si="0"/>
        <v>87</v>
      </c>
      <c r="K32" s="17"/>
      <c r="L32" s="37">
        <f t="shared" si="1"/>
        <v>0</v>
      </c>
      <c r="M32" s="148"/>
      <c r="N32" s="149"/>
      <c r="O32" s="150"/>
      <c r="P32" s="151"/>
      <c r="Q32" s="152"/>
      <c r="R32" s="153"/>
      <c r="S32" s="30">
        <v>2</v>
      </c>
      <c r="T32" s="63"/>
      <c r="U32" s="121">
        <v>40</v>
      </c>
      <c r="V32" s="119"/>
      <c r="W32" s="56"/>
      <c r="X32" s="19"/>
      <c r="Y32" s="148"/>
      <c r="Z32" s="149"/>
      <c r="AA32" s="150"/>
      <c r="AB32" s="119"/>
      <c r="AC32" s="56"/>
      <c r="AD32" s="19"/>
      <c r="AE32" s="30">
        <v>3</v>
      </c>
      <c r="AF32" s="63"/>
      <c r="AG32" s="121">
        <v>47</v>
      </c>
      <c r="AH32" s="123"/>
      <c r="AI32" s="61"/>
      <c r="AJ32" s="18"/>
      <c r="AK32" s="40">
        <f t="shared" si="2"/>
        <v>40</v>
      </c>
      <c r="AL32" s="64">
        <f t="shared" si="3"/>
        <v>0</v>
      </c>
      <c r="AM32" s="54">
        <f t="shared" si="4"/>
        <v>47</v>
      </c>
      <c r="AN32" s="53">
        <f t="shared" si="5"/>
        <v>47</v>
      </c>
      <c r="AO32" s="81">
        <f t="shared" si="6"/>
        <v>40</v>
      </c>
      <c r="AP32" s="55">
        <f t="shared" si="7"/>
        <v>87</v>
      </c>
      <c r="AQ32" s="40">
        <f t="shared" si="8"/>
        <v>0</v>
      </c>
      <c r="AR32" s="65">
        <f t="shared" si="9"/>
        <v>0</v>
      </c>
      <c r="AS32" s="85">
        <f t="shared" si="10"/>
        <v>0</v>
      </c>
      <c r="AT32" s="83">
        <f t="shared" si="11"/>
        <v>0</v>
      </c>
      <c r="AU32" s="81">
        <f t="shared" si="12"/>
        <v>0</v>
      </c>
      <c r="AV32" s="55">
        <f t="shared" si="13"/>
        <v>0</v>
      </c>
    </row>
    <row r="33" spans="1:48" ht="12.75" hidden="1" x14ac:dyDescent="0.2">
      <c r="A33" s="60" t="s">
        <v>192</v>
      </c>
      <c r="B33" s="32" t="s">
        <v>193</v>
      </c>
      <c r="C33" s="144">
        <v>2011</v>
      </c>
      <c r="D33" s="144" t="s">
        <v>102</v>
      </c>
      <c r="E33" s="144" t="s">
        <v>65</v>
      </c>
      <c r="F33" s="32" t="s">
        <v>166</v>
      </c>
      <c r="G33" s="33"/>
      <c r="H33" s="34">
        <v>19241</v>
      </c>
      <c r="I33" s="31"/>
      <c r="J33" s="16">
        <f t="shared" si="0"/>
        <v>79</v>
      </c>
      <c r="K33" s="17"/>
      <c r="L33" s="37">
        <f t="shared" si="1"/>
        <v>0</v>
      </c>
      <c r="M33" s="148"/>
      <c r="N33" s="149"/>
      <c r="O33" s="150"/>
      <c r="P33" s="151"/>
      <c r="Q33" s="152"/>
      <c r="R33" s="153"/>
      <c r="S33" s="30">
        <v>3</v>
      </c>
      <c r="T33" s="63"/>
      <c r="U33" s="121">
        <v>32</v>
      </c>
      <c r="V33" s="119"/>
      <c r="W33" s="56"/>
      <c r="X33" s="19"/>
      <c r="Y33" s="148"/>
      <c r="Z33" s="149"/>
      <c r="AA33" s="150"/>
      <c r="AB33" s="119"/>
      <c r="AC33" s="56"/>
      <c r="AD33" s="19"/>
      <c r="AE33" s="30">
        <v>3</v>
      </c>
      <c r="AF33" s="63"/>
      <c r="AG33" s="121">
        <v>47</v>
      </c>
      <c r="AH33" s="123"/>
      <c r="AI33" s="61"/>
      <c r="AJ33" s="18"/>
      <c r="AK33" s="40">
        <f t="shared" si="2"/>
        <v>32</v>
      </c>
      <c r="AL33" s="64">
        <f t="shared" si="3"/>
        <v>0</v>
      </c>
      <c r="AM33" s="54">
        <f t="shared" si="4"/>
        <v>47</v>
      </c>
      <c r="AN33" s="53">
        <f t="shared" si="5"/>
        <v>47</v>
      </c>
      <c r="AO33" s="81">
        <f t="shared" si="6"/>
        <v>32</v>
      </c>
      <c r="AP33" s="55">
        <f t="shared" si="7"/>
        <v>79</v>
      </c>
      <c r="AQ33" s="40">
        <f t="shared" si="8"/>
        <v>0</v>
      </c>
      <c r="AR33" s="65">
        <f t="shared" si="9"/>
        <v>0</v>
      </c>
      <c r="AS33" s="85">
        <f t="shared" si="10"/>
        <v>0</v>
      </c>
      <c r="AT33" s="83">
        <f t="shared" si="11"/>
        <v>0</v>
      </c>
      <c r="AU33" s="81">
        <f t="shared" si="12"/>
        <v>0</v>
      </c>
      <c r="AV33" s="55">
        <f t="shared" si="13"/>
        <v>0</v>
      </c>
    </row>
    <row r="34" spans="1:48" ht="12.75" hidden="1" x14ac:dyDescent="0.2">
      <c r="A34" s="60" t="s">
        <v>169</v>
      </c>
      <c r="B34" s="32" t="s">
        <v>146</v>
      </c>
      <c r="C34" s="144">
        <v>2016</v>
      </c>
      <c r="D34" s="144" t="s">
        <v>64</v>
      </c>
      <c r="E34" s="144" t="s">
        <v>69</v>
      </c>
      <c r="F34" s="32" t="s">
        <v>120</v>
      </c>
      <c r="G34" s="33"/>
      <c r="H34" s="34">
        <v>20984</v>
      </c>
      <c r="I34" s="31"/>
      <c r="J34" s="16">
        <f t="shared" si="0"/>
        <v>74</v>
      </c>
      <c r="K34" s="17"/>
      <c r="L34" s="37">
        <f t="shared" si="1"/>
        <v>0</v>
      </c>
      <c r="M34" s="148"/>
      <c r="N34" s="149"/>
      <c r="O34" s="150"/>
      <c r="P34" s="151"/>
      <c r="Q34" s="152"/>
      <c r="R34" s="153"/>
      <c r="S34" s="30">
        <v>4</v>
      </c>
      <c r="T34" s="63"/>
      <c r="U34" s="121">
        <v>27</v>
      </c>
      <c r="V34" s="119"/>
      <c r="W34" s="56"/>
      <c r="X34" s="19"/>
      <c r="Y34" s="148"/>
      <c r="Z34" s="149"/>
      <c r="AA34" s="150"/>
      <c r="AB34" s="119"/>
      <c r="AC34" s="56"/>
      <c r="AD34" s="19"/>
      <c r="AE34" s="30">
        <v>3</v>
      </c>
      <c r="AF34" s="63"/>
      <c r="AG34" s="121">
        <v>47</v>
      </c>
      <c r="AH34" s="123"/>
      <c r="AI34" s="61"/>
      <c r="AJ34" s="18"/>
      <c r="AK34" s="40">
        <f t="shared" si="2"/>
        <v>27</v>
      </c>
      <c r="AL34" s="64">
        <f t="shared" si="3"/>
        <v>0</v>
      </c>
      <c r="AM34" s="54">
        <f t="shared" si="4"/>
        <v>47</v>
      </c>
      <c r="AN34" s="53">
        <f t="shared" si="5"/>
        <v>47</v>
      </c>
      <c r="AO34" s="81">
        <f t="shared" si="6"/>
        <v>27</v>
      </c>
      <c r="AP34" s="55">
        <f t="shared" si="7"/>
        <v>74</v>
      </c>
      <c r="AQ34" s="40">
        <f t="shared" si="8"/>
        <v>0</v>
      </c>
      <c r="AR34" s="65">
        <f t="shared" si="9"/>
        <v>0</v>
      </c>
      <c r="AS34" s="85">
        <f t="shared" si="10"/>
        <v>0</v>
      </c>
      <c r="AT34" s="83">
        <f t="shared" si="11"/>
        <v>0</v>
      </c>
      <c r="AU34" s="81">
        <f t="shared" si="12"/>
        <v>0</v>
      </c>
      <c r="AV34" s="55">
        <f t="shared" si="13"/>
        <v>0</v>
      </c>
    </row>
    <row r="35" spans="1:48" ht="12.75" hidden="1" x14ac:dyDescent="0.2">
      <c r="A35" s="60" t="s">
        <v>127</v>
      </c>
      <c r="B35" s="32" t="s">
        <v>173</v>
      </c>
      <c r="C35" s="144">
        <v>2013</v>
      </c>
      <c r="D35" s="144" t="s">
        <v>75</v>
      </c>
      <c r="E35" s="144" t="s">
        <v>65</v>
      </c>
      <c r="F35" s="32" t="s">
        <v>70</v>
      </c>
      <c r="G35" s="33"/>
      <c r="H35" s="34">
        <v>20964</v>
      </c>
      <c r="I35" s="31"/>
      <c r="J35" s="16">
        <f t="shared" si="0"/>
        <v>74</v>
      </c>
      <c r="K35" s="17"/>
      <c r="L35" s="37">
        <f t="shared" si="1"/>
        <v>0</v>
      </c>
      <c r="M35" s="148"/>
      <c r="N35" s="149"/>
      <c r="O35" s="150"/>
      <c r="P35" s="151"/>
      <c r="Q35" s="152"/>
      <c r="R35" s="153"/>
      <c r="S35" s="30">
        <v>4</v>
      </c>
      <c r="T35" s="63"/>
      <c r="U35" s="121">
        <v>27</v>
      </c>
      <c r="V35" s="119"/>
      <c r="W35" s="56"/>
      <c r="X35" s="19"/>
      <c r="Y35" s="148"/>
      <c r="Z35" s="149"/>
      <c r="AA35" s="150"/>
      <c r="AB35" s="119"/>
      <c r="AC35" s="56"/>
      <c r="AD35" s="19"/>
      <c r="AE35" s="30">
        <v>3</v>
      </c>
      <c r="AF35" s="63"/>
      <c r="AG35" s="121">
        <v>47</v>
      </c>
      <c r="AH35" s="123"/>
      <c r="AI35" s="61"/>
      <c r="AJ35" s="18"/>
      <c r="AK35" s="40">
        <f t="shared" si="2"/>
        <v>27</v>
      </c>
      <c r="AL35" s="64">
        <f t="shared" si="3"/>
        <v>0</v>
      </c>
      <c r="AM35" s="54">
        <f t="shared" si="4"/>
        <v>47</v>
      </c>
      <c r="AN35" s="53">
        <f t="shared" si="5"/>
        <v>47</v>
      </c>
      <c r="AO35" s="81">
        <f t="shared" si="6"/>
        <v>27</v>
      </c>
      <c r="AP35" s="55">
        <f t="shared" si="7"/>
        <v>74</v>
      </c>
      <c r="AQ35" s="40">
        <f t="shared" si="8"/>
        <v>0</v>
      </c>
      <c r="AR35" s="65">
        <f t="shared" si="9"/>
        <v>0</v>
      </c>
      <c r="AS35" s="85">
        <f t="shared" si="10"/>
        <v>0</v>
      </c>
      <c r="AT35" s="83">
        <f t="shared" si="11"/>
        <v>0</v>
      </c>
      <c r="AU35" s="81">
        <f t="shared" si="12"/>
        <v>0</v>
      </c>
      <c r="AV35" s="55">
        <f t="shared" si="13"/>
        <v>0</v>
      </c>
    </row>
    <row r="36" spans="1:48" ht="12.75" hidden="1" x14ac:dyDescent="0.2">
      <c r="A36" s="60" t="s">
        <v>171</v>
      </c>
      <c r="B36" s="32" t="s">
        <v>185</v>
      </c>
      <c r="C36" s="144">
        <v>2014</v>
      </c>
      <c r="D36" s="144" t="s">
        <v>75</v>
      </c>
      <c r="E36" s="144" t="s">
        <v>69</v>
      </c>
      <c r="F36" s="32" t="s">
        <v>135</v>
      </c>
      <c r="G36" s="33"/>
      <c r="H36" s="34">
        <v>21154</v>
      </c>
      <c r="I36" s="31"/>
      <c r="J36" s="16">
        <f t="shared" si="0"/>
        <v>70</v>
      </c>
      <c r="K36" s="17"/>
      <c r="L36" s="37">
        <f t="shared" si="1"/>
        <v>0</v>
      </c>
      <c r="M36" s="148"/>
      <c r="N36" s="149"/>
      <c r="O36" s="150"/>
      <c r="P36" s="151"/>
      <c r="Q36" s="152"/>
      <c r="R36" s="153"/>
      <c r="S36" s="30">
        <v>5</v>
      </c>
      <c r="T36" s="63"/>
      <c r="U36" s="121">
        <v>23</v>
      </c>
      <c r="V36" s="119"/>
      <c r="W36" s="56"/>
      <c r="X36" s="19"/>
      <c r="Y36" s="148"/>
      <c r="Z36" s="149"/>
      <c r="AA36" s="150"/>
      <c r="AB36" s="119"/>
      <c r="AC36" s="56"/>
      <c r="AD36" s="19"/>
      <c r="AE36" s="30">
        <v>3</v>
      </c>
      <c r="AF36" s="63"/>
      <c r="AG36" s="121">
        <v>47</v>
      </c>
      <c r="AH36" s="123"/>
      <c r="AI36" s="61"/>
      <c r="AJ36" s="18"/>
      <c r="AK36" s="40">
        <f t="shared" si="2"/>
        <v>23</v>
      </c>
      <c r="AL36" s="64">
        <f t="shared" si="3"/>
        <v>0</v>
      </c>
      <c r="AM36" s="54">
        <f t="shared" si="4"/>
        <v>47</v>
      </c>
      <c r="AN36" s="53">
        <f t="shared" si="5"/>
        <v>47</v>
      </c>
      <c r="AO36" s="81">
        <f t="shared" si="6"/>
        <v>23</v>
      </c>
      <c r="AP36" s="55">
        <f t="shared" si="7"/>
        <v>70</v>
      </c>
      <c r="AQ36" s="40">
        <f t="shared" si="8"/>
        <v>0</v>
      </c>
      <c r="AR36" s="65">
        <f t="shared" si="9"/>
        <v>0</v>
      </c>
      <c r="AS36" s="85">
        <f t="shared" si="10"/>
        <v>0</v>
      </c>
      <c r="AT36" s="83">
        <f t="shared" si="11"/>
        <v>0</v>
      </c>
      <c r="AU36" s="81">
        <f t="shared" si="12"/>
        <v>0</v>
      </c>
      <c r="AV36" s="55">
        <f t="shared" si="13"/>
        <v>0</v>
      </c>
    </row>
    <row r="37" spans="1:48" ht="12.75" hidden="1" x14ac:dyDescent="0.2">
      <c r="A37" s="60" t="s">
        <v>189</v>
      </c>
      <c r="B37" s="32" t="s">
        <v>235</v>
      </c>
      <c r="C37" s="144">
        <v>2017</v>
      </c>
      <c r="D37" s="144" t="s">
        <v>125</v>
      </c>
      <c r="E37" s="144" t="s">
        <v>65</v>
      </c>
      <c r="F37" s="32" t="s">
        <v>106</v>
      </c>
      <c r="G37" s="33"/>
      <c r="H37" s="34">
        <v>23781</v>
      </c>
      <c r="I37" s="31"/>
      <c r="J37" s="16">
        <f t="shared" si="0"/>
        <v>47</v>
      </c>
      <c r="K37" s="17"/>
      <c r="L37" s="37">
        <f t="shared" si="1"/>
        <v>0</v>
      </c>
      <c r="M37" s="148"/>
      <c r="N37" s="149"/>
      <c r="O37" s="150"/>
      <c r="P37" s="151"/>
      <c r="Q37" s="152"/>
      <c r="R37" s="153"/>
      <c r="S37" s="30"/>
      <c r="T37" s="63"/>
      <c r="U37" s="121"/>
      <c r="V37" s="119"/>
      <c r="W37" s="56"/>
      <c r="X37" s="19"/>
      <c r="Y37" s="148"/>
      <c r="Z37" s="149"/>
      <c r="AA37" s="150"/>
      <c r="AB37" s="119"/>
      <c r="AC37" s="56"/>
      <c r="AD37" s="19"/>
      <c r="AE37" s="30">
        <v>3</v>
      </c>
      <c r="AF37" s="63"/>
      <c r="AG37" s="121">
        <v>47</v>
      </c>
      <c r="AH37" s="123"/>
      <c r="AI37" s="61"/>
      <c r="AJ37" s="18"/>
      <c r="AK37" s="40">
        <f t="shared" si="2"/>
        <v>0</v>
      </c>
      <c r="AL37" s="64">
        <f t="shared" si="3"/>
        <v>0</v>
      </c>
      <c r="AM37" s="54">
        <f t="shared" si="4"/>
        <v>47</v>
      </c>
      <c r="AN37" s="53">
        <f t="shared" si="5"/>
        <v>47</v>
      </c>
      <c r="AO37" s="81">
        <f t="shared" si="6"/>
        <v>0</v>
      </c>
      <c r="AP37" s="55">
        <f t="shared" si="7"/>
        <v>47</v>
      </c>
      <c r="AQ37" s="40">
        <f t="shared" si="8"/>
        <v>0</v>
      </c>
      <c r="AR37" s="65">
        <f t="shared" si="9"/>
        <v>0</v>
      </c>
      <c r="AS37" s="85">
        <f t="shared" si="10"/>
        <v>0</v>
      </c>
      <c r="AT37" s="83">
        <f t="shared" si="11"/>
        <v>0</v>
      </c>
      <c r="AU37" s="81">
        <f t="shared" si="12"/>
        <v>0</v>
      </c>
      <c r="AV37" s="55">
        <f t="shared" si="13"/>
        <v>0</v>
      </c>
    </row>
    <row r="38" spans="1:48" ht="12.75" x14ac:dyDescent="0.2">
      <c r="A38" s="79" t="s">
        <v>109</v>
      </c>
      <c r="B38" s="78" t="s">
        <v>110</v>
      </c>
      <c r="C38" s="139">
        <v>2010</v>
      </c>
      <c r="D38" s="139" t="s">
        <v>221</v>
      </c>
      <c r="E38" s="139" t="s">
        <v>65</v>
      </c>
      <c r="F38" s="32" t="s">
        <v>81</v>
      </c>
      <c r="G38" s="33"/>
      <c r="H38" s="34">
        <v>16565</v>
      </c>
      <c r="I38" s="31">
        <v>3</v>
      </c>
      <c r="J38" s="16">
        <f t="shared" si="0"/>
        <v>100</v>
      </c>
      <c r="K38" s="17">
        <v>2</v>
      </c>
      <c r="L38" s="37">
        <f t="shared" si="1"/>
        <v>125</v>
      </c>
      <c r="M38" s="148">
        <v>2</v>
      </c>
      <c r="N38" s="149"/>
      <c r="O38" s="150"/>
      <c r="P38" s="151"/>
      <c r="Q38" s="152"/>
      <c r="R38" s="153"/>
      <c r="S38" s="30"/>
      <c r="T38" s="63"/>
      <c r="U38" s="121"/>
      <c r="V38" s="119"/>
      <c r="W38" s="56"/>
      <c r="X38" s="19"/>
      <c r="Y38" s="148"/>
      <c r="Z38" s="149"/>
      <c r="AA38" s="150"/>
      <c r="AB38" s="119"/>
      <c r="AC38" s="56"/>
      <c r="AD38" s="19"/>
      <c r="AE38" s="30">
        <v>3</v>
      </c>
      <c r="AF38" s="63"/>
      <c r="AG38" s="121">
        <v>100</v>
      </c>
      <c r="AH38" s="123">
        <v>2</v>
      </c>
      <c r="AI38" s="61"/>
      <c r="AJ38" s="18">
        <v>125</v>
      </c>
      <c r="AK38" s="40">
        <f t="shared" si="2"/>
        <v>0</v>
      </c>
      <c r="AL38" s="64">
        <f t="shared" si="3"/>
        <v>0</v>
      </c>
      <c r="AM38" s="54">
        <f t="shared" si="4"/>
        <v>100</v>
      </c>
      <c r="AN38" s="53">
        <f t="shared" si="5"/>
        <v>100</v>
      </c>
      <c r="AO38" s="81">
        <f t="shared" si="6"/>
        <v>0</v>
      </c>
      <c r="AP38" s="55">
        <f t="shared" si="7"/>
        <v>100</v>
      </c>
      <c r="AQ38" s="40">
        <f t="shared" si="8"/>
        <v>0</v>
      </c>
      <c r="AR38" s="65">
        <f t="shared" si="9"/>
        <v>0</v>
      </c>
      <c r="AS38" s="85">
        <f t="shared" si="10"/>
        <v>125</v>
      </c>
      <c r="AT38" s="83">
        <f t="shared" si="11"/>
        <v>125</v>
      </c>
      <c r="AU38" s="81">
        <f t="shared" si="12"/>
        <v>0</v>
      </c>
      <c r="AV38" s="55">
        <f t="shared" si="13"/>
        <v>125</v>
      </c>
    </row>
    <row r="39" spans="1:48" ht="12.75" hidden="1" x14ac:dyDescent="0.2">
      <c r="A39" s="60" t="s">
        <v>127</v>
      </c>
      <c r="B39" s="32" t="s">
        <v>128</v>
      </c>
      <c r="C39" s="144">
        <v>2017</v>
      </c>
      <c r="D39" s="144" t="s">
        <v>125</v>
      </c>
      <c r="E39" s="144" t="s">
        <v>65</v>
      </c>
      <c r="F39" s="32" t="s">
        <v>129</v>
      </c>
      <c r="G39" s="33"/>
      <c r="H39" s="34">
        <v>22251</v>
      </c>
      <c r="I39" s="31"/>
      <c r="J39" s="16">
        <f t="shared" si="0"/>
        <v>67</v>
      </c>
      <c r="K39" s="17"/>
      <c r="L39" s="37">
        <f t="shared" si="1"/>
        <v>0</v>
      </c>
      <c r="M39" s="148"/>
      <c r="N39" s="149"/>
      <c r="O39" s="150"/>
      <c r="P39" s="151"/>
      <c r="Q39" s="152"/>
      <c r="R39" s="153"/>
      <c r="S39" s="30">
        <v>2</v>
      </c>
      <c r="T39" s="63"/>
      <c r="U39" s="121">
        <v>40</v>
      </c>
      <c r="V39" s="119"/>
      <c r="W39" s="56"/>
      <c r="X39" s="19"/>
      <c r="Y39" s="148"/>
      <c r="Z39" s="149"/>
      <c r="AA39" s="150"/>
      <c r="AB39" s="119"/>
      <c r="AC39" s="56"/>
      <c r="AD39" s="19"/>
      <c r="AE39" s="30">
        <v>4</v>
      </c>
      <c r="AF39" s="63"/>
      <c r="AG39" s="121">
        <v>27</v>
      </c>
      <c r="AH39" s="123"/>
      <c r="AI39" s="61"/>
      <c r="AJ39" s="18"/>
      <c r="AK39" s="40">
        <f t="shared" si="2"/>
        <v>40</v>
      </c>
      <c r="AL39" s="64">
        <f t="shared" si="3"/>
        <v>0</v>
      </c>
      <c r="AM39" s="54">
        <f t="shared" si="4"/>
        <v>27</v>
      </c>
      <c r="AN39" s="53">
        <f t="shared" si="5"/>
        <v>40</v>
      </c>
      <c r="AO39" s="81">
        <f t="shared" si="6"/>
        <v>27</v>
      </c>
      <c r="AP39" s="55">
        <f t="shared" si="7"/>
        <v>67</v>
      </c>
      <c r="AQ39" s="40">
        <f t="shared" si="8"/>
        <v>0</v>
      </c>
      <c r="AR39" s="65">
        <f t="shared" si="9"/>
        <v>0</v>
      </c>
      <c r="AS39" s="85">
        <f t="shared" si="10"/>
        <v>0</v>
      </c>
      <c r="AT39" s="83">
        <f t="shared" si="11"/>
        <v>0</v>
      </c>
      <c r="AU39" s="81">
        <f t="shared" si="12"/>
        <v>0</v>
      </c>
      <c r="AV39" s="55">
        <f t="shared" si="13"/>
        <v>0</v>
      </c>
    </row>
    <row r="40" spans="1:48" ht="12.75" x14ac:dyDescent="0.2">
      <c r="A40" s="60" t="s">
        <v>263</v>
      </c>
      <c r="B40" s="32" t="s">
        <v>264</v>
      </c>
      <c r="C40" s="144">
        <v>2010</v>
      </c>
      <c r="D40" s="144" t="s">
        <v>221</v>
      </c>
      <c r="E40" s="144" t="s">
        <v>69</v>
      </c>
      <c r="F40" s="32" t="s">
        <v>135</v>
      </c>
      <c r="G40" s="33"/>
      <c r="H40" s="34">
        <v>21027</v>
      </c>
      <c r="I40" s="31">
        <v>4</v>
      </c>
      <c r="J40" s="16">
        <f t="shared" si="0"/>
        <v>130</v>
      </c>
      <c r="K40" s="17">
        <v>3</v>
      </c>
      <c r="L40" s="37">
        <f t="shared" si="1"/>
        <v>165</v>
      </c>
      <c r="M40" s="148"/>
      <c r="N40" s="149"/>
      <c r="O40" s="150"/>
      <c r="P40" s="151"/>
      <c r="Q40" s="152"/>
      <c r="R40" s="153"/>
      <c r="S40" s="30">
        <v>4</v>
      </c>
      <c r="T40" s="63"/>
      <c r="U40" s="121">
        <v>55</v>
      </c>
      <c r="V40" s="119">
        <v>3</v>
      </c>
      <c r="W40" s="56"/>
      <c r="X40" s="19">
        <v>65</v>
      </c>
      <c r="Y40" s="148"/>
      <c r="Z40" s="149"/>
      <c r="AA40" s="150"/>
      <c r="AB40" s="119"/>
      <c r="AC40" s="56"/>
      <c r="AD40" s="19"/>
      <c r="AE40" s="30">
        <v>6</v>
      </c>
      <c r="AF40" s="63">
        <v>5</v>
      </c>
      <c r="AG40" s="121">
        <v>75</v>
      </c>
      <c r="AH40" s="123">
        <v>4</v>
      </c>
      <c r="AI40" s="61">
        <v>3</v>
      </c>
      <c r="AJ40" s="18">
        <v>100</v>
      </c>
      <c r="AK40" s="40">
        <f t="shared" si="2"/>
        <v>55</v>
      </c>
      <c r="AL40" s="64">
        <f t="shared" si="3"/>
        <v>0</v>
      </c>
      <c r="AM40" s="54">
        <f t="shared" si="4"/>
        <v>75</v>
      </c>
      <c r="AN40" s="53">
        <f t="shared" si="5"/>
        <v>75</v>
      </c>
      <c r="AO40" s="81">
        <f t="shared" si="6"/>
        <v>55</v>
      </c>
      <c r="AP40" s="55">
        <f t="shared" si="7"/>
        <v>130</v>
      </c>
      <c r="AQ40" s="40">
        <f t="shared" si="8"/>
        <v>65</v>
      </c>
      <c r="AR40" s="65">
        <f t="shared" si="9"/>
        <v>0</v>
      </c>
      <c r="AS40" s="85">
        <f t="shared" si="10"/>
        <v>100</v>
      </c>
      <c r="AT40" s="83">
        <f t="shared" si="11"/>
        <v>100</v>
      </c>
      <c r="AU40" s="81">
        <f t="shared" si="12"/>
        <v>65</v>
      </c>
      <c r="AV40" s="55">
        <f t="shared" si="13"/>
        <v>165</v>
      </c>
    </row>
    <row r="41" spans="1:48" ht="12.75" hidden="1" x14ac:dyDescent="0.2">
      <c r="A41" s="60" t="s">
        <v>208</v>
      </c>
      <c r="B41" s="32" t="s">
        <v>209</v>
      </c>
      <c r="C41" s="144">
        <v>2012</v>
      </c>
      <c r="D41" s="144" t="s">
        <v>102</v>
      </c>
      <c r="E41" s="144" t="s">
        <v>69</v>
      </c>
      <c r="F41" s="32" t="s">
        <v>120</v>
      </c>
      <c r="G41" s="33"/>
      <c r="H41" s="34">
        <v>19239</v>
      </c>
      <c r="I41" s="31"/>
      <c r="J41" s="16">
        <f t="shared" si="0"/>
        <v>72</v>
      </c>
      <c r="K41" s="17"/>
      <c r="L41" s="37">
        <f t="shared" si="1"/>
        <v>0</v>
      </c>
      <c r="M41" s="148"/>
      <c r="N41" s="149"/>
      <c r="O41" s="150"/>
      <c r="P41" s="151"/>
      <c r="Q41" s="152"/>
      <c r="R41" s="153"/>
      <c r="S41" s="30">
        <v>3</v>
      </c>
      <c r="T41" s="63"/>
      <c r="U41" s="121">
        <v>32</v>
      </c>
      <c r="V41" s="119"/>
      <c r="W41" s="56"/>
      <c r="X41" s="19"/>
      <c r="Y41" s="148"/>
      <c r="Z41" s="149"/>
      <c r="AA41" s="150"/>
      <c r="AB41" s="119"/>
      <c r="AC41" s="56"/>
      <c r="AD41" s="19"/>
      <c r="AE41" s="30">
        <v>4</v>
      </c>
      <c r="AF41" s="63"/>
      <c r="AG41" s="121">
        <v>40</v>
      </c>
      <c r="AH41" s="123"/>
      <c r="AI41" s="61"/>
      <c r="AJ41" s="18"/>
      <c r="AK41" s="40">
        <f t="shared" si="2"/>
        <v>32</v>
      </c>
      <c r="AL41" s="64">
        <f t="shared" si="3"/>
        <v>0</v>
      </c>
      <c r="AM41" s="54">
        <f t="shared" si="4"/>
        <v>40</v>
      </c>
      <c r="AN41" s="53">
        <f t="shared" si="5"/>
        <v>40</v>
      </c>
      <c r="AO41" s="81">
        <f t="shared" si="6"/>
        <v>32</v>
      </c>
      <c r="AP41" s="55">
        <f t="shared" si="7"/>
        <v>72</v>
      </c>
      <c r="AQ41" s="40">
        <f t="shared" si="8"/>
        <v>0</v>
      </c>
      <c r="AR41" s="65">
        <f t="shared" si="9"/>
        <v>0</v>
      </c>
      <c r="AS41" s="85">
        <f t="shared" si="10"/>
        <v>0</v>
      </c>
      <c r="AT41" s="83">
        <f t="shared" si="11"/>
        <v>0</v>
      </c>
      <c r="AU41" s="81">
        <f t="shared" si="12"/>
        <v>0</v>
      </c>
      <c r="AV41" s="55">
        <f t="shared" si="13"/>
        <v>0</v>
      </c>
    </row>
    <row r="42" spans="1:48" ht="12.75" hidden="1" x14ac:dyDescent="0.2">
      <c r="A42" s="60" t="s">
        <v>155</v>
      </c>
      <c r="B42" s="32" t="s">
        <v>156</v>
      </c>
      <c r="C42" s="144">
        <v>2015</v>
      </c>
      <c r="D42" s="144" t="s">
        <v>64</v>
      </c>
      <c r="E42" s="144" t="s">
        <v>65</v>
      </c>
      <c r="F42" s="32" t="s">
        <v>89</v>
      </c>
      <c r="G42" s="33"/>
      <c r="H42" s="34">
        <v>23660</v>
      </c>
      <c r="I42" s="31"/>
      <c r="J42" s="16">
        <f t="shared" ref="J42:J73" si="14">AP42</f>
        <v>72</v>
      </c>
      <c r="K42" s="17"/>
      <c r="L42" s="37">
        <f t="shared" ref="L42:L73" si="15">AV42</f>
        <v>0</v>
      </c>
      <c r="M42" s="148"/>
      <c r="N42" s="149"/>
      <c r="O42" s="150"/>
      <c r="P42" s="151"/>
      <c r="Q42" s="152"/>
      <c r="R42" s="153"/>
      <c r="S42" s="30">
        <v>3</v>
      </c>
      <c r="T42" s="63"/>
      <c r="U42" s="121">
        <v>32</v>
      </c>
      <c r="V42" s="119"/>
      <c r="W42" s="56"/>
      <c r="X42" s="19"/>
      <c r="Y42" s="148"/>
      <c r="Z42" s="149"/>
      <c r="AA42" s="150"/>
      <c r="AB42" s="119"/>
      <c r="AC42" s="56"/>
      <c r="AD42" s="19"/>
      <c r="AE42" s="30">
        <v>4</v>
      </c>
      <c r="AF42" s="63"/>
      <c r="AG42" s="121">
        <v>40</v>
      </c>
      <c r="AH42" s="123"/>
      <c r="AI42" s="61"/>
      <c r="AJ42" s="18"/>
      <c r="AK42" s="40">
        <f t="shared" ref="AK42:AK73" si="16">U42</f>
        <v>32</v>
      </c>
      <c r="AL42" s="64">
        <f t="shared" ref="AL42:AL73" si="17">AA42</f>
        <v>0</v>
      </c>
      <c r="AM42" s="54">
        <f t="shared" ref="AM42:AM73" si="18">AG42</f>
        <v>40</v>
      </c>
      <c r="AN42" s="53">
        <f t="shared" ref="AN42:AN73" si="19">MAX(AK42:AM42)</f>
        <v>40</v>
      </c>
      <c r="AO42" s="81">
        <f t="shared" ref="AO42:AO73" si="20">LARGE(AK42:AM42,2)</f>
        <v>32</v>
      </c>
      <c r="AP42" s="55">
        <f t="shared" ref="AP42:AP73" si="21">SUM(AN42:AO42)</f>
        <v>72</v>
      </c>
      <c r="AQ42" s="40">
        <f t="shared" ref="AQ42:AQ73" si="22">X42</f>
        <v>0</v>
      </c>
      <c r="AR42" s="65">
        <f t="shared" ref="AR42:AR73" si="23">AD42</f>
        <v>0</v>
      </c>
      <c r="AS42" s="85">
        <f t="shared" ref="AS42:AS73" si="24">AJ42</f>
        <v>0</v>
      </c>
      <c r="AT42" s="83">
        <f t="shared" ref="AT42:AT73" si="25">MAX(AQ42:AS42)</f>
        <v>0</v>
      </c>
      <c r="AU42" s="81">
        <f t="shared" ref="AU42:AU73" si="26">LARGE(AQ42:AS42,2)</f>
        <v>0</v>
      </c>
      <c r="AV42" s="55">
        <f t="shared" ref="AV42:AV73" si="27">SUM(AT42:AU42)</f>
        <v>0</v>
      </c>
    </row>
    <row r="43" spans="1:48" ht="12.75" hidden="1" x14ac:dyDescent="0.2">
      <c r="A43" s="60" t="s">
        <v>196</v>
      </c>
      <c r="B43" s="32" t="s">
        <v>197</v>
      </c>
      <c r="C43" s="144">
        <v>2011</v>
      </c>
      <c r="D43" s="144" t="s">
        <v>102</v>
      </c>
      <c r="E43" s="144" t="s">
        <v>65</v>
      </c>
      <c r="F43" s="32" t="s">
        <v>135</v>
      </c>
      <c r="G43" s="33"/>
      <c r="H43" s="34">
        <v>19008</v>
      </c>
      <c r="I43" s="31"/>
      <c r="J43" s="16">
        <f t="shared" si="14"/>
        <v>63</v>
      </c>
      <c r="K43" s="17"/>
      <c r="L43" s="37">
        <f t="shared" si="15"/>
        <v>0</v>
      </c>
      <c r="M43" s="148"/>
      <c r="N43" s="149"/>
      <c r="O43" s="150"/>
      <c r="P43" s="151"/>
      <c r="Q43" s="152"/>
      <c r="R43" s="153"/>
      <c r="S43" s="30">
        <v>5</v>
      </c>
      <c r="T43" s="63"/>
      <c r="U43" s="121">
        <v>23</v>
      </c>
      <c r="V43" s="119"/>
      <c r="W43" s="56"/>
      <c r="X43" s="19"/>
      <c r="Y43" s="148"/>
      <c r="Z43" s="149"/>
      <c r="AA43" s="150"/>
      <c r="AB43" s="119"/>
      <c r="AC43" s="56"/>
      <c r="AD43" s="19"/>
      <c r="AE43" s="30">
        <v>4</v>
      </c>
      <c r="AF43" s="63"/>
      <c r="AG43" s="121">
        <v>40</v>
      </c>
      <c r="AH43" s="123"/>
      <c r="AI43" s="61"/>
      <c r="AJ43" s="18"/>
      <c r="AK43" s="40">
        <f t="shared" si="16"/>
        <v>23</v>
      </c>
      <c r="AL43" s="64">
        <f t="shared" si="17"/>
        <v>0</v>
      </c>
      <c r="AM43" s="54">
        <f t="shared" si="18"/>
        <v>40</v>
      </c>
      <c r="AN43" s="53">
        <f t="shared" si="19"/>
        <v>40</v>
      </c>
      <c r="AO43" s="81">
        <f t="shared" si="20"/>
        <v>23</v>
      </c>
      <c r="AP43" s="55">
        <f t="shared" si="21"/>
        <v>63</v>
      </c>
      <c r="AQ43" s="40">
        <f t="shared" si="22"/>
        <v>0</v>
      </c>
      <c r="AR43" s="65">
        <f t="shared" si="23"/>
        <v>0</v>
      </c>
      <c r="AS43" s="85">
        <f t="shared" si="24"/>
        <v>0</v>
      </c>
      <c r="AT43" s="83">
        <f t="shared" si="25"/>
        <v>0</v>
      </c>
      <c r="AU43" s="81">
        <f t="shared" si="26"/>
        <v>0</v>
      </c>
      <c r="AV43" s="55">
        <f t="shared" si="27"/>
        <v>0</v>
      </c>
    </row>
    <row r="44" spans="1:48" ht="12.75" hidden="1" x14ac:dyDescent="0.2">
      <c r="A44" s="79" t="s">
        <v>94</v>
      </c>
      <c r="B44" s="78" t="s">
        <v>95</v>
      </c>
      <c r="C44" s="139">
        <v>2014</v>
      </c>
      <c r="D44" s="139" t="s">
        <v>75</v>
      </c>
      <c r="E44" s="139" t="s">
        <v>69</v>
      </c>
      <c r="F44" s="78" t="s">
        <v>66</v>
      </c>
      <c r="G44" s="78"/>
      <c r="H44" s="34">
        <v>20874</v>
      </c>
      <c r="I44" s="31"/>
      <c r="J44" s="16">
        <f t="shared" si="14"/>
        <v>60</v>
      </c>
      <c r="K44" s="17"/>
      <c r="L44" s="37">
        <f t="shared" si="15"/>
        <v>0</v>
      </c>
      <c r="M44" s="148">
        <v>4</v>
      </c>
      <c r="N44" s="149"/>
      <c r="O44" s="150">
        <v>7</v>
      </c>
      <c r="P44" s="151"/>
      <c r="Q44" s="152"/>
      <c r="R44" s="153"/>
      <c r="S44" s="30">
        <v>6</v>
      </c>
      <c r="T44" s="63"/>
      <c r="U44" s="121">
        <v>20</v>
      </c>
      <c r="V44" s="119"/>
      <c r="W44" s="56"/>
      <c r="X44" s="19"/>
      <c r="Y44" s="148"/>
      <c r="Z44" s="149"/>
      <c r="AA44" s="150"/>
      <c r="AB44" s="119"/>
      <c r="AC44" s="56"/>
      <c r="AD44" s="19"/>
      <c r="AE44" s="30">
        <v>4</v>
      </c>
      <c r="AF44" s="63"/>
      <c r="AG44" s="121">
        <v>40</v>
      </c>
      <c r="AH44" s="123"/>
      <c r="AI44" s="61"/>
      <c r="AJ44" s="18"/>
      <c r="AK44" s="40">
        <f t="shared" si="16"/>
        <v>20</v>
      </c>
      <c r="AL44" s="64">
        <f t="shared" si="17"/>
        <v>0</v>
      </c>
      <c r="AM44" s="54">
        <f t="shared" si="18"/>
        <v>40</v>
      </c>
      <c r="AN44" s="53">
        <f t="shared" si="19"/>
        <v>40</v>
      </c>
      <c r="AO44" s="81">
        <f t="shared" si="20"/>
        <v>20</v>
      </c>
      <c r="AP44" s="55">
        <f t="shared" si="21"/>
        <v>60</v>
      </c>
      <c r="AQ44" s="40">
        <f t="shared" si="22"/>
        <v>0</v>
      </c>
      <c r="AR44" s="65">
        <f t="shared" si="23"/>
        <v>0</v>
      </c>
      <c r="AS44" s="85">
        <f t="shared" si="24"/>
        <v>0</v>
      </c>
      <c r="AT44" s="83">
        <f t="shared" si="25"/>
        <v>0</v>
      </c>
      <c r="AU44" s="81">
        <f t="shared" si="26"/>
        <v>0</v>
      </c>
      <c r="AV44" s="55">
        <f t="shared" si="27"/>
        <v>0</v>
      </c>
    </row>
    <row r="45" spans="1:48" ht="12.75" hidden="1" x14ac:dyDescent="0.2">
      <c r="A45" s="60" t="s">
        <v>175</v>
      </c>
      <c r="B45" s="32" t="s">
        <v>176</v>
      </c>
      <c r="C45" s="144">
        <v>2014</v>
      </c>
      <c r="D45" s="144" t="s">
        <v>75</v>
      </c>
      <c r="E45" s="144" t="s">
        <v>65</v>
      </c>
      <c r="F45" s="32" t="s">
        <v>180</v>
      </c>
      <c r="G45" s="33"/>
      <c r="H45" s="34">
        <v>18069</v>
      </c>
      <c r="I45" s="31"/>
      <c r="J45" s="16">
        <f t="shared" si="14"/>
        <v>60</v>
      </c>
      <c r="K45" s="17"/>
      <c r="L45" s="37">
        <f t="shared" si="15"/>
        <v>0</v>
      </c>
      <c r="M45" s="148"/>
      <c r="N45" s="149"/>
      <c r="O45" s="150"/>
      <c r="P45" s="151"/>
      <c r="Q45" s="152"/>
      <c r="R45" s="153"/>
      <c r="S45" s="30">
        <v>6</v>
      </c>
      <c r="T45" s="63"/>
      <c r="U45" s="121">
        <v>20</v>
      </c>
      <c r="V45" s="119"/>
      <c r="W45" s="56"/>
      <c r="X45" s="19"/>
      <c r="Y45" s="148"/>
      <c r="Z45" s="149"/>
      <c r="AA45" s="150"/>
      <c r="AB45" s="119"/>
      <c r="AC45" s="56"/>
      <c r="AD45" s="19"/>
      <c r="AE45" s="30">
        <v>4</v>
      </c>
      <c r="AF45" s="63"/>
      <c r="AG45" s="121">
        <v>40</v>
      </c>
      <c r="AH45" s="123"/>
      <c r="AI45" s="61"/>
      <c r="AJ45" s="18"/>
      <c r="AK45" s="40">
        <f t="shared" si="16"/>
        <v>20</v>
      </c>
      <c r="AL45" s="64">
        <f t="shared" si="17"/>
        <v>0</v>
      </c>
      <c r="AM45" s="54">
        <f t="shared" si="18"/>
        <v>40</v>
      </c>
      <c r="AN45" s="53">
        <f t="shared" si="19"/>
        <v>40</v>
      </c>
      <c r="AO45" s="81">
        <f t="shared" si="20"/>
        <v>20</v>
      </c>
      <c r="AP45" s="55">
        <f t="shared" si="21"/>
        <v>60</v>
      </c>
      <c r="AQ45" s="40">
        <f t="shared" si="22"/>
        <v>0</v>
      </c>
      <c r="AR45" s="65">
        <f t="shared" si="23"/>
        <v>0</v>
      </c>
      <c r="AS45" s="85">
        <f t="shared" si="24"/>
        <v>0</v>
      </c>
      <c r="AT45" s="83">
        <f t="shared" si="25"/>
        <v>0</v>
      </c>
      <c r="AU45" s="81">
        <f t="shared" si="26"/>
        <v>0</v>
      </c>
      <c r="AV45" s="55">
        <f t="shared" si="27"/>
        <v>0</v>
      </c>
    </row>
    <row r="46" spans="1:48" ht="12.75" hidden="1" x14ac:dyDescent="0.2">
      <c r="A46" s="79" t="s">
        <v>71</v>
      </c>
      <c r="B46" s="78" t="s">
        <v>72</v>
      </c>
      <c r="C46" s="139">
        <v>2015</v>
      </c>
      <c r="D46" s="139" t="s">
        <v>64</v>
      </c>
      <c r="E46" s="139" t="s">
        <v>69</v>
      </c>
      <c r="F46" s="78" t="s">
        <v>66</v>
      </c>
      <c r="G46" s="33"/>
      <c r="H46" s="34">
        <v>22295</v>
      </c>
      <c r="I46" s="31"/>
      <c r="J46" s="16">
        <f t="shared" si="14"/>
        <v>27</v>
      </c>
      <c r="K46" s="17"/>
      <c r="L46" s="37">
        <f t="shared" si="15"/>
        <v>0</v>
      </c>
      <c r="M46" s="148">
        <v>2</v>
      </c>
      <c r="N46" s="149"/>
      <c r="O46" s="150">
        <v>10</v>
      </c>
      <c r="P46" s="151"/>
      <c r="Q46" s="152"/>
      <c r="R46" s="153"/>
      <c r="S46" s="30"/>
      <c r="T46" s="63"/>
      <c r="U46" s="121"/>
      <c r="V46" s="119"/>
      <c r="W46" s="56"/>
      <c r="X46" s="19"/>
      <c r="Y46" s="148"/>
      <c r="Z46" s="149"/>
      <c r="AA46" s="150"/>
      <c r="AB46" s="119"/>
      <c r="AC46" s="56"/>
      <c r="AD46" s="19"/>
      <c r="AE46" s="30">
        <v>4</v>
      </c>
      <c r="AF46" s="63"/>
      <c r="AG46" s="121">
        <v>27</v>
      </c>
      <c r="AH46" s="123"/>
      <c r="AI46" s="61"/>
      <c r="AJ46" s="18"/>
      <c r="AK46" s="40">
        <f t="shared" si="16"/>
        <v>0</v>
      </c>
      <c r="AL46" s="64">
        <f t="shared" si="17"/>
        <v>0</v>
      </c>
      <c r="AM46" s="54">
        <f t="shared" si="18"/>
        <v>27</v>
      </c>
      <c r="AN46" s="53">
        <f t="shared" si="19"/>
        <v>27</v>
      </c>
      <c r="AO46" s="81">
        <f t="shared" si="20"/>
        <v>0</v>
      </c>
      <c r="AP46" s="55">
        <f t="shared" si="21"/>
        <v>27</v>
      </c>
      <c r="AQ46" s="40">
        <f t="shared" si="22"/>
        <v>0</v>
      </c>
      <c r="AR46" s="65">
        <f t="shared" si="23"/>
        <v>0</v>
      </c>
      <c r="AS46" s="85">
        <f t="shared" si="24"/>
        <v>0</v>
      </c>
      <c r="AT46" s="83">
        <f t="shared" si="25"/>
        <v>0</v>
      </c>
      <c r="AU46" s="81">
        <f t="shared" si="26"/>
        <v>0</v>
      </c>
      <c r="AV46" s="55">
        <f t="shared" si="27"/>
        <v>0</v>
      </c>
    </row>
    <row r="47" spans="1:48" ht="12.75" hidden="1" x14ac:dyDescent="0.2">
      <c r="A47" s="60" t="s">
        <v>71</v>
      </c>
      <c r="B47" s="32" t="s">
        <v>210</v>
      </c>
      <c r="C47" s="144">
        <v>2011</v>
      </c>
      <c r="D47" s="144" t="s">
        <v>102</v>
      </c>
      <c r="E47" s="144" t="s">
        <v>69</v>
      </c>
      <c r="F47" s="32" t="s">
        <v>135</v>
      </c>
      <c r="G47" s="33"/>
      <c r="H47" s="34">
        <v>17246</v>
      </c>
      <c r="I47" s="31"/>
      <c r="J47" s="16">
        <f t="shared" si="14"/>
        <v>62</v>
      </c>
      <c r="K47" s="17"/>
      <c r="L47" s="37">
        <f t="shared" si="15"/>
        <v>0</v>
      </c>
      <c r="M47" s="148"/>
      <c r="N47" s="149"/>
      <c r="O47" s="150"/>
      <c r="P47" s="151"/>
      <c r="Q47" s="152"/>
      <c r="R47" s="153"/>
      <c r="S47" s="30">
        <v>4</v>
      </c>
      <c r="T47" s="63"/>
      <c r="U47" s="121">
        <v>27</v>
      </c>
      <c r="V47" s="119"/>
      <c r="W47" s="56"/>
      <c r="X47" s="19"/>
      <c r="Y47" s="148"/>
      <c r="Z47" s="149"/>
      <c r="AA47" s="150"/>
      <c r="AB47" s="119"/>
      <c r="AC47" s="56"/>
      <c r="AD47" s="19"/>
      <c r="AE47" s="30">
        <v>5</v>
      </c>
      <c r="AF47" s="63"/>
      <c r="AG47" s="121">
        <v>35</v>
      </c>
      <c r="AH47" s="123"/>
      <c r="AI47" s="61"/>
      <c r="AJ47" s="18"/>
      <c r="AK47" s="40">
        <f t="shared" si="16"/>
        <v>27</v>
      </c>
      <c r="AL47" s="64">
        <f t="shared" si="17"/>
        <v>0</v>
      </c>
      <c r="AM47" s="54">
        <f t="shared" si="18"/>
        <v>35</v>
      </c>
      <c r="AN47" s="53">
        <f t="shared" si="19"/>
        <v>35</v>
      </c>
      <c r="AO47" s="81">
        <f t="shared" si="20"/>
        <v>27</v>
      </c>
      <c r="AP47" s="55">
        <f t="shared" si="21"/>
        <v>62</v>
      </c>
      <c r="AQ47" s="40">
        <f t="shared" si="22"/>
        <v>0</v>
      </c>
      <c r="AR47" s="65">
        <f t="shared" si="23"/>
        <v>0</v>
      </c>
      <c r="AS47" s="85">
        <f t="shared" si="24"/>
        <v>0</v>
      </c>
      <c r="AT47" s="83">
        <f t="shared" si="25"/>
        <v>0</v>
      </c>
      <c r="AU47" s="81">
        <f t="shared" si="26"/>
        <v>0</v>
      </c>
      <c r="AV47" s="55">
        <f t="shared" si="27"/>
        <v>0</v>
      </c>
    </row>
    <row r="48" spans="1:48" ht="12.75" hidden="1" x14ac:dyDescent="0.2">
      <c r="A48" s="60" t="s">
        <v>85</v>
      </c>
      <c r="B48" s="32" t="s">
        <v>174</v>
      </c>
      <c r="C48" s="144">
        <v>2013</v>
      </c>
      <c r="D48" s="144" t="s">
        <v>75</v>
      </c>
      <c r="E48" s="144" t="s">
        <v>65</v>
      </c>
      <c r="F48" s="32" t="s">
        <v>135</v>
      </c>
      <c r="G48" s="33"/>
      <c r="H48" s="34">
        <v>20249</v>
      </c>
      <c r="I48" s="31"/>
      <c r="J48" s="16">
        <f t="shared" si="14"/>
        <v>58</v>
      </c>
      <c r="K48" s="17"/>
      <c r="L48" s="37">
        <f t="shared" si="15"/>
        <v>0</v>
      </c>
      <c r="M48" s="148"/>
      <c r="N48" s="149"/>
      <c r="O48" s="150"/>
      <c r="P48" s="151"/>
      <c r="Q48" s="152"/>
      <c r="R48" s="153"/>
      <c r="S48" s="30">
        <v>5</v>
      </c>
      <c r="T48" s="63"/>
      <c r="U48" s="121">
        <v>23</v>
      </c>
      <c r="V48" s="119"/>
      <c r="W48" s="56"/>
      <c r="X48" s="19"/>
      <c r="Y48" s="148"/>
      <c r="Z48" s="149"/>
      <c r="AA48" s="150"/>
      <c r="AB48" s="119"/>
      <c r="AC48" s="56"/>
      <c r="AD48" s="19"/>
      <c r="AE48" s="30">
        <v>5</v>
      </c>
      <c r="AF48" s="63"/>
      <c r="AG48" s="121">
        <v>35</v>
      </c>
      <c r="AH48" s="123"/>
      <c r="AI48" s="61"/>
      <c r="AJ48" s="18"/>
      <c r="AK48" s="40">
        <f t="shared" si="16"/>
        <v>23</v>
      </c>
      <c r="AL48" s="64">
        <f t="shared" si="17"/>
        <v>0</v>
      </c>
      <c r="AM48" s="54">
        <f t="shared" si="18"/>
        <v>35</v>
      </c>
      <c r="AN48" s="53">
        <f t="shared" si="19"/>
        <v>35</v>
      </c>
      <c r="AO48" s="81">
        <f t="shared" si="20"/>
        <v>23</v>
      </c>
      <c r="AP48" s="55">
        <f t="shared" si="21"/>
        <v>58</v>
      </c>
      <c r="AQ48" s="40">
        <f t="shared" si="22"/>
        <v>0</v>
      </c>
      <c r="AR48" s="65">
        <f t="shared" si="23"/>
        <v>0</v>
      </c>
      <c r="AS48" s="85">
        <f t="shared" si="24"/>
        <v>0</v>
      </c>
      <c r="AT48" s="83">
        <f t="shared" si="25"/>
        <v>0</v>
      </c>
      <c r="AU48" s="81">
        <f t="shared" si="26"/>
        <v>0</v>
      </c>
      <c r="AV48" s="55">
        <f t="shared" si="27"/>
        <v>0</v>
      </c>
    </row>
    <row r="49" spans="1:48" ht="12.75" x14ac:dyDescent="0.2">
      <c r="A49" s="60" t="s">
        <v>177</v>
      </c>
      <c r="B49" s="32" t="s">
        <v>230</v>
      </c>
      <c r="C49" s="144">
        <v>2008</v>
      </c>
      <c r="D49" s="144" t="s">
        <v>229</v>
      </c>
      <c r="E49" s="144" t="s">
        <v>65</v>
      </c>
      <c r="F49" s="32" t="s">
        <v>234</v>
      </c>
      <c r="G49" s="33"/>
      <c r="H49" s="34">
        <v>15364</v>
      </c>
      <c r="I49" s="31">
        <v>4</v>
      </c>
      <c r="J49" s="16">
        <f t="shared" si="14"/>
        <v>65</v>
      </c>
      <c r="K49" s="17">
        <v>2</v>
      </c>
      <c r="L49" s="37">
        <f t="shared" si="15"/>
        <v>80</v>
      </c>
      <c r="M49" s="148"/>
      <c r="N49" s="149"/>
      <c r="O49" s="150"/>
      <c r="P49" s="151"/>
      <c r="Q49" s="152"/>
      <c r="R49" s="153"/>
      <c r="S49" s="30">
        <v>4</v>
      </c>
      <c r="T49" s="63">
        <v>3</v>
      </c>
      <c r="U49" s="121">
        <v>65</v>
      </c>
      <c r="V49" s="119">
        <v>2</v>
      </c>
      <c r="W49" s="56"/>
      <c r="X49" s="19">
        <v>80</v>
      </c>
      <c r="Y49" s="148"/>
      <c r="Z49" s="149"/>
      <c r="AA49" s="150"/>
      <c r="AB49" s="119"/>
      <c r="AC49" s="56"/>
      <c r="AD49" s="19"/>
      <c r="AE49" s="29"/>
      <c r="AF49" s="62"/>
      <c r="AG49" s="125"/>
      <c r="AH49" s="123"/>
      <c r="AI49" s="61"/>
      <c r="AJ49" s="18"/>
      <c r="AK49" s="40">
        <f t="shared" si="16"/>
        <v>65</v>
      </c>
      <c r="AL49" s="64">
        <f t="shared" si="17"/>
        <v>0</v>
      </c>
      <c r="AM49" s="54">
        <f t="shared" si="18"/>
        <v>0</v>
      </c>
      <c r="AN49" s="53">
        <f t="shared" si="19"/>
        <v>65</v>
      </c>
      <c r="AO49" s="81">
        <f t="shared" si="20"/>
        <v>0</v>
      </c>
      <c r="AP49" s="55">
        <f t="shared" si="21"/>
        <v>65</v>
      </c>
      <c r="AQ49" s="40">
        <f t="shared" si="22"/>
        <v>80</v>
      </c>
      <c r="AR49" s="65">
        <f t="shared" si="23"/>
        <v>0</v>
      </c>
      <c r="AS49" s="85">
        <f t="shared" si="24"/>
        <v>0</v>
      </c>
      <c r="AT49" s="83">
        <f t="shared" si="25"/>
        <v>80</v>
      </c>
      <c r="AU49" s="81">
        <f t="shared" si="26"/>
        <v>0</v>
      </c>
      <c r="AV49" s="55">
        <f t="shared" si="27"/>
        <v>80</v>
      </c>
    </row>
    <row r="50" spans="1:48" ht="12.75" hidden="1" x14ac:dyDescent="0.2">
      <c r="A50" s="60" t="s">
        <v>67</v>
      </c>
      <c r="B50" s="32" t="s">
        <v>170</v>
      </c>
      <c r="C50" s="144">
        <v>2015</v>
      </c>
      <c r="D50" s="144" t="s">
        <v>64</v>
      </c>
      <c r="E50" s="144" t="s">
        <v>69</v>
      </c>
      <c r="F50" s="32" t="s">
        <v>66</v>
      </c>
      <c r="G50" s="33"/>
      <c r="H50" s="34">
        <v>20877</v>
      </c>
      <c r="I50" s="31"/>
      <c r="J50" s="16">
        <f t="shared" si="14"/>
        <v>46</v>
      </c>
      <c r="K50" s="17"/>
      <c r="L50" s="37">
        <f t="shared" si="15"/>
        <v>0</v>
      </c>
      <c r="M50" s="148"/>
      <c r="N50" s="149"/>
      <c r="O50" s="150"/>
      <c r="P50" s="151"/>
      <c r="Q50" s="152"/>
      <c r="R50" s="153"/>
      <c r="S50" s="30">
        <v>5</v>
      </c>
      <c r="T50" s="63"/>
      <c r="U50" s="121">
        <v>23</v>
      </c>
      <c r="V50" s="119"/>
      <c r="W50" s="56"/>
      <c r="X50" s="19"/>
      <c r="Y50" s="148"/>
      <c r="Z50" s="149"/>
      <c r="AA50" s="150"/>
      <c r="AB50" s="119"/>
      <c r="AC50" s="56"/>
      <c r="AD50" s="19"/>
      <c r="AE50" s="30">
        <v>5</v>
      </c>
      <c r="AF50" s="63"/>
      <c r="AG50" s="121">
        <v>23</v>
      </c>
      <c r="AH50" s="123"/>
      <c r="AI50" s="61"/>
      <c r="AJ50" s="18"/>
      <c r="AK50" s="40">
        <f t="shared" si="16"/>
        <v>23</v>
      </c>
      <c r="AL50" s="64">
        <f t="shared" si="17"/>
        <v>0</v>
      </c>
      <c r="AM50" s="54">
        <f t="shared" si="18"/>
        <v>23</v>
      </c>
      <c r="AN50" s="53">
        <f t="shared" si="19"/>
        <v>23</v>
      </c>
      <c r="AO50" s="81">
        <f t="shared" si="20"/>
        <v>23</v>
      </c>
      <c r="AP50" s="55">
        <f t="shared" si="21"/>
        <v>46</v>
      </c>
      <c r="AQ50" s="40">
        <f t="shared" si="22"/>
        <v>0</v>
      </c>
      <c r="AR50" s="65">
        <f t="shared" si="23"/>
        <v>0</v>
      </c>
      <c r="AS50" s="85">
        <f t="shared" si="24"/>
        <v>0</v>
      </c>
      <c r="AT50" s="83">
        <f t="shared" si="25"/>
        <v>0</v>
      </c>
      <c r="AU50" s="81">
        <f t="shared" si="26"/>
        <v>0</v>
      </c>
      <c r="AV50" s="55">
        <f t="shared" si="27"/>
        <v>0</v>
      </c>
    </row>
    <row r="51" spans="1:48" ht="12.75" hidden="1" x14ac:dyDescent="0.2">
      <c r="A51" s="60" t="s">
        <v>136</v>
      </c>
      <c r="B51" s="32" t="s">
        <v>137</v>
      </c>
      <c r="C51" s="144">
        <v>2017</v>
      </c>
      <c r="D51" s="144" t="s">
        <v>125</v>
      </c>
      <c r="E51" s="144" t="s">
        <v>65</v>
      </c>
      <c r="F51" s="32" t="s">
        <v>66</v>
      </c>
      <c r="G51" s="33"/>
      <c r="H51" s="34">
        <v>20918</v>
      </c>
      <c r="I51" s="31"/>
      <c r="J51" s="16">
        <f t="shared" si="14"/>
        <v>46</v>
      </c>
      <c r="K51" s="17"/>
      <c r="L51" s="37">
        <f t="shared" si="15"/>
        <v>0</v>
      </c>
      <c r="M51" s="148"/>
      <c r="N51" s="149"/>
      <c r="O51" s="150"/>
      <c r="P51" s="151"/>
      <c r="Q51" s="152"/>
      <c r="R51" s="153"/>
      <c r="S51" s="30">
        <v>5</v>
      </c>
      <c r="T51" s="63"/>
      <c r="U51" s="121">
        <v>23</v>
      </c>
      <c r="V51" s="119"/>
      <c r="W51" s="56"/>
      <c r="X51" s="19"/>
      <c r="Y51" s="148"/>
      <c r="Z51" s="149"/>
      <c r="AA51" s="150"/>
      <c r="AB51" s="119"/>
      <c r="AC51" s="56"/>
      <c r="AD51" s="19"/>
      <c r="AE51" s="30">
        <v>5</v>
      </c>
      <c r="AF51" s="63"/>
      <c r="AG51" s="121">
        <v>23</v>
      </c>
      <c r="AH51" s="123"/>
      <c r="AI51" s="61"/>
      <c r="AJ51" s="18"/>
      <c r="AK51" s="40">
        <f t="shared" si="16"/>
        <v>23</v>
      </c>
      <c r="AL51" s="64">
        <f t="shared" si="17"/>
        <v>0</v>
      </c>
      <c r="AM51" s="54">
        <f t="shared" si="18"/>
        <v>23</v>
      </c>
      <c r="AN51" s="53">
        <f t="shared" si="19"/>
        <v>23</v>
      </c>
      <c r="AO51" s="81">
        <f t="shared" si="20"/>
        <v>23</v>
      </c>
      <c r="AP51" s="55">
        <f t="shared" si="21"/>
        <v>46</v>
      </c>
      <c r="AQ51" s="40">
        <f t="shared" si="22"/>
        <v>0</v>
      </c>
      <c r="AR51" s="65">
        <f t="shared" si="23"/>
        <v>0</v>
      </c>
      <c r="AS51" s="85">
        <f t="shared" si="24"/>
        <v>0</v>
      </c>
      <c r="AT51" s="83">
        <f t="shared" si="25"/>
        <v>0</v>
      </c>
      <c r="AU51" s="81">
        <f t="shared" si="26"/>
        <v>0</v>
      </c>
      <c r="AV51" s="55">
        <f t="shared" si="27"/>
        <v>0</v>
      </c>
    </row>
    <row r="52" spans="1:48" ht="12.75" hidden="1" x14ac:dyDescent="0.2">
      <c r="A52" s="60" t="s">
        <v>160</v>
      </c>
      <c r="B52" s="32" t="s">
        <v>161</v>
      </c>
      <c r="C52" s="144">
        <v>2015</v>
      </c>
      <c r="D52" s="144" t="s">
        <v>64</v>
      </c>
      <c r="E52" s="144" t="s">
        <v>65</v>
      </c>
      <c r="F52" s="32" t="s">
        <v>135</v>
      </c>
      <c r="G52" s="33"/>
      <c r="H52" s="34">
        <v>22617</v>
      </c>
      <c r="I52" s="31"/>
      <c r="J52" s="16">
        <f t="shared" si="14"/>
        <v>55</v>
      </c>
      <c r="K52" s="17"/>
      <c r="L52" s="37">
        <f t="shared" si="15"/>
        <v>0</v>
      </c>
      <c r="M52" s="148"/>
      <c r="N52" s="149"/>
      <c r="O52" s="150"/>
      <c r="P52" s="151"/>
      <c r="Q52" s="152"/>
      <c r="R52" s="153"/>
      <c r="S52" s="30">
        <v>6</v>
      </c>
      <c r="T52" s="63"/>
      <c r="U52" s="121">
        <v>20</v>
      </c>
      <c r="V52" s="119"/>
      <c r="W52" s="56"/>
      <c r="X52" s="19"/>
      <c r="Y52" s="148"/>
      <c r="Z52" s="149"/>
      <c r="AA52" s="150"/>
      <c r="AB52" s="119"/>
      <c r="AC52" s="56"/>
      <c r="AD52" s="19"/>
      <c r="AE52" s="30">
        <v>5</v>
      </c>
      <c r="AF52" s="63"/>
      <c r="AG52" s="121">
        <v>35</v>
      </c>
      <c r="AH52" s="123"/>
      <c r="AI52" s="61"/>
      <c r="AJ52" s="18"/>
      <c r="AK52" s="40">
        <f t="shared" si="16"/>
        <v>20</v>
      </c>
      <c r="AL52" s="64">
        <f t="shared" si="17"/>
        <v>0</v>
      </c>
      <c r="AM52" s="54">
        <f t="shared" si="18"/>
        <v>35</v>
      </c>
      <c r="AN52" s="53">
        <f t="shared" si="19"/>
        <v>35</v>
      </c>
      <c r="AO52" s="81">
        <f t="shared" si="20"/>
        <v>20</v>
      </c>
      <c r="AP52" s="55">
        <f t="shared" si="21"/>
        <v>55</v>
      </c>
      <c r="AQ52" s="40">
        <f t="shared" si="22"/>
        <v>0</v>
      </c>
      <c r="AR52" s="65">
        <f t="shared" si="23"/>
        <v>0</v>
      </c>
      <c r="AS52" s="85">
        <f t="shared" si="24"/>
        <v>0</v>
      </c>
      <c r="AT52" s="83">
        <f t="shared" si="25"/>
        <v>0</v>
      </c>
      <c r="AU52" s="81">
        <f t="shared" si="26"/>
        <v>0</v>
      </c>
      <c r="AV52" s="55">
        <f t="shared" si="27"/>
        <v>0</v>
      </c>
    </row>
    <row r="53" spans="1:48" ht="14.25" hidden="1" customHeight="1" x14ac:dyDescent="0.2">
      <c r="A53" s="60" t="s">
        <v>199</v>
      </c>
      <c r="B53" s="32" t="s">
        <v>200</v>
      </c>
      <c r="C53" s="144">
        <v>2012</v>
      </c>
      <c r="D53" s="144" t="s">
        <v>102</v>
      </c>
      <c r="E53" s="144" t="s">
        <v>65</v>
      </c>
      <c r="F53" s="32" t="s">
        <v>70</v>
      </c>
      <c r="G53" s="33"/>
      <c r="H53" s="34">
        <v>20366</v>
      </c>
      <c r="I53" s="31"/>
      <c r="J53" s="16">
        <f t="shared" si="14"/>
        <v>53</v>
      </c>
      <c r="K53" s="17"/>
      <c r="L53" s="37">
        <f t="shared" si="15"/>
        <v>0</v>
      </c>
      <c r="M53" s="148"/>
      <c r="N53" s="149"/>
      <c r="O53" s="150"/>
      <c r="P53" s="151"/>
      <c r="Q53" s="152"/>
      <c r="R53" s="153"/>
      <c r="S53" s="30">
        <v>7</v>
      </c>
      <c r="T53" s="63"/>
      <c r="U53" s="121">
        <v>18</v>
      </c>
      <c r="V53" s="119"/>
      <c r="W53" s="56"/>
      <c r="X53" s="19"/>
      <c r="Y53" s="148"/>
      <c r="Z53" s="149"/>
      <c r="AA53" s="150"/>
      <c r="AB53" s="119"/>
      <c r="AC53" s="56"/>
      <c r="AD53" s="19"/>
      <c r="AE53" s="30">
        <v>5</v>
      </c>
      <c r="AF53" s="63"/>
      <c r="AG53" s="121">
        <v>35</v>
      </c>
      <c r="AH53" s="123"/>
      <c r="AI53" s="61"/>
      <c r="AJ53" s="18"/>
      <c r="AK53" s="40">
        <f t="shared" si="16"/>
        <v>18</v>
      </c>
      <c r="AL53" s="64">
        <f t="shared" si="17"/>
        <v>0</v>
      </c>
      <c r="AM53" s="54">
        <f t="shared" si="18"/>
        <v>35</v>
      </c>
      <c r="AN53" s="53">
        <f t="shared" si="19"/>
        <v>35</v>
      </c>
      <c r="AO53" s="81">
        <f t="shared" si="20"/>
        <v>18</v>
      </c>
      <c r="AP53" s="55">
        <f t="shared" si="21"/>
        <v>53</v>
      </c>
      <c r="AQ53" s="40">
        <f t="shared" si="22"/>
        <v>0</v>
      </c>
      <c r="AR53" s="65">
        <f t="shared" si="23"/>
        <v>0</v>
      </c>
      <c r="AS53" s="85">
        <f t="shared" si="24"/>
        <v>0</v>
      </c>
      <c r="AT53" s="83">
        <f t="shared" si="25"/>
        <v>0</v>
      </c>
      <c r="AU53" s="81">
        <f t="shared" si="26"/>
        <v>0</v>
      </c>
      <c r="AV53" s="55">
        <f t="shared" si="27"/>
        <v>0</v>
      </c>
    </row>
    <row r="54" spans="1:48" ht="12.75" hidden="1" x14ac:dyDescent="0.2">
      <c r="A54" s="60" t="s">
        <v>167</v>
      </c>
      <c r="B54" s="32" t="s">
        <v>168</v>
      </c>
      <c r="C54" s="144">
        <v>2016</v>
      </c>
      <c r="D54" s="144" t="s">
        <v>64</v>
      </c>
      <c r="E54" s="144" t="s">
        <v>69</v>
      </c>
      <c r="F54" s="32" t="s">
        <v>106</v>
      </c>
      <c r="G54" s="33"/>
      <c r="H54" s="34">
        <v>24804</v>
      </c>
      <c r="I54" s="31"/>
      <c r="J54" s="16">
        <f t="shared" si="14"/>
        <v>52</v>
      </c>
      <c r="K54" s="17"/>
      <c r="L54" s="37">
        <f t="shared" si="15"/>
        <v>0</v>
      </c>
      <c r="M54" s="148"/>
      <c r="N54" s="149"/>
      <c r="O54" s="150"/>
      <c r="P54" s="151"/>
      <c r="Q54" s="152"/>
      <c r="R54" s="153"/>
      <c r="S54" s="30">
        <v>3</v>
      </c>
      <c r="T54" s="63"/>
      <c r="U54" s="121">
        <v>32</v>
      </c>
      <c r="V54" s="119"/>
      <c r="W54" s="56"/>
      <c r="X54" s="19"/>
      <c r="Y54" s="148"/>
      <c r="Z54" s="149"/>
      <c r="AA54" s="150"/>
      <c r="AB54" s="119"/>
      <c r="AC54" s="56"/>
      <c r="AD54" s="19"/>
      <c r="AE54" s="30">
        <v>6</v>
      </c>
      <c r="AF54" s="63"/>
      <c r="AG54" s="121">
        <v>20</v>
      </c>
      <c r="AH54" s="123"/>
      <c r="AI54" s="61"/>
      <c r="AJ54" s="18"/>
      <c r="AK54" s="40">
        <f t="shared" si="16"/>
        <v>32</v>
      </c>
      <c r="AL54" s="64">
        <f t="shared" si="17"/>
        <v>0</v>
      </c>
      <c r="AM54" s="54">
        <f t="shared" si="18"/>
        <v>20</v>
      </c>
      <c r="AN54" s="53">
        <f t="shared" si="19"/>
        <v>32</v>
      </c>
      <c r="AO54" s="81">
        <f t="shared" si="20"/>
        <v>20</v>
      </c>
      <c r="AP54" s="55">
        <f t="shared" si="21"/>
        <v>52</v>
      </c>
      <c r="AQ54" s="40">
        <f t="shared" si="22"/>
        <v>0</v>
      </c>
      <c r="AR54" s="65">
        <f t="shared" si="23"/>
        <v>0</v>
      </c>
      <c r="AS54" s="85">
        <f t="shared" si="24"/>
        <v>0</v>
      </c>
      <c r="AT54" s="83">
        <f t="shared" si="25"/>
        <v>0</v>
      </c>
      <c r="AU54" s="81">
        <f t="shared" si="26"/>
        <v>0</v>
      </c>
      <c r="AV54" s="55">
        <f t="shared" si="27"/>
        <v>0</v>
      </c>
    </row>
    <row r="55" spans="1:48" ht="12.75" x14ac:dyDescent="0.2">
      <c r="A55" s="60" t="s">
        <v>67</v>
      </c>
      <c r="B55" s="32" t="s">
        <v>259</v>
      </c>
      <c r="C55" s="144">
        <v>2004</v>
      </c>
      <c r="D55" s="144" t="s">
        <v>260</v>
      </c>
      <c r="E55" s="144" t="s">
        <v>69</v>
      </c>
      <c r="F55" s="32" t="s">
        <v>120</v>
      </c>
      <c r="G55" s="33"/>
      <c r="H55" s="34">
        <v>12025</v>
      </c>
      <c r="I55" s="31">
        <v>5</v>
      </c>
      <c r="J55" s="16">
        <f t="shared" si="14"/>
        <v>125</v>
      </c>
      <c r="K55" s="17"/>
      <c r="L55" s="37">
        <f t="shared" si="15"/>
        <v>0</v>
      </c>
      <c r="M55" s="148"/>
      <c r="N55" s="149"/>
      <c r="O55" s="150"/>
      <c r="P55" s="151"/>
      <c r="Q55" s="152"/>
      <c r="R55" s="153"/>
      <c r="S55" s="30"/>
      <c r="T55" s="63"/>
      <c r="U55" s="121"/>
      <c r="V55" s="119"/>
      <c r="W55" s="56"/>
      <c r="X55" s="19"/>
      <c r="Y55" s="148"/>
      <c r="Z55" s="149"/>
      <c r="AA55" s="150"/>
      <c r="AB55" s="119"/>
      <c r="AC55" s="56"/>
      <c r="AD55" s="19"/>
      <c r="AE55" s="30">
        <v>2</v>
      </c>
      <c r="AF55" s="63"/>
      <c r="AG55" s="121">
        <v>125</v>
      </c>
      <c r="AH55" s="123"/>
      <c r="AI55" s="61"/>
      <c r="AJ55" s="18"/>
      <c r="AK55" s="40">
        <f t="shared" si="16"/>
        <v>0</v>
      </c>
      <c r="AL55" s="64">
        <f t="shared" si="17"/>
        <v>0</v>
      </c>
      <c r="AM55" s="54">
        <f t="shared" si="18"/>
        <v>125</v>
      </c>
      <c r="AN55" s="53">
        <f t="shared" si="19"/>
        <v>125</v>
      </c>
      <c r="AO55" s="81">
        <f t="shared" si="20"/>
        <v>0</v>
      </c>
      <c r="AP55" s="55">
        <f t="shared" si="21"/>
        <v>125</v>
      </c>
      <c r="AQ55" s="40">
        <f t="shared" si="22"/>
        <v>0</v>
      </c>
      <c r="AR55" s="65">
        <f t="shared" si="23"/>
        <v>0</v>
      </c>
      <c r="AS55" s="85">
        <f t="shared" si="24"/>
        <v>0</v>
      </c>
      <c r="AT55" s="83">
        <f t="shared" si="25"/>
        <v>0</v>
      </c>
      <c r="AU55" s="81">
        <f t="shared" si="26"/>
        <v>0</v>
      </c>
      <c r="AV55" s="55">
        <f t="shared" si="27"/>
        <v>0</v>
      </c>
    </row>
    <row r="56" spans="1:48" ht="12.75" hidden="1" x14ac:dyDescent="0.2">
      <c r="A56" s="60" t="s">
        <v>138</v>
      </c>
      <c r="B56" s="32" t="s">
        <v>159</v>
      </c>
      <c r="C56" s="144">
        <v>2015</v>
      </c>
      <c r="D56" s="144" t="s">
        <v>64</v>
      </c>
      <c r="E56" s="144" t="s">
        <v>65</v>
      </c>
      <c r="F56" s="32" t="s">
        <v>135</v>
      </c>
      <c r="G56" s="33"/>
      <c r="H56" s="34">
        <v>22699</v>
      </c>
      <c r="I56" s="31"/>
      <c r="J56" s="16">
        <f t="shared" si="14"/>
        <v>54</v>
      </c>
      <c r="K56" s="17"/>
      <c r="L56" s="37">
        <f t="shared" si="15"/>
        <v>0</v>
      </c>
      <c r="M56" s="148"/>
      <c r="N56" s="149"/>
      <c r="O56" s="150"/>
      <c r="P56" s="151"/>
      <c r="Q56" s="152"/>
      <c r="R56" s="153"/>
      <c r="S56" s="30">
        <v>5</v>
      </c>
      <c r="T56" s="63"/>
      <c r="U56" s="121">
        <v>23</v>
      </c>
      <c r="V56" s="119"/>
      <c r="W56" s="56"/>
      <c r="X56" s="19"/>
      <c r="Y56" s="148"/>
      <c r="Z56" s="149"/>
      <c r="AA56" s="150"/>
      <c r="AB56" s="119"/>
      <c r="AC56" s="56"/>
      <c r="AD56" s="19"/>
      <c r="AE56" s="30">
        <v>6</v>
      </c>
      <c r="AF56" s="63"/>
      <c r="AG56" s="121">
        <v>31</v>
      </c>
      <c r="AH56" s="123"/>
      <c r="AI56" s="61"/>
      <c r="AJ56" s="18"/>
      <c r="AK56" s="40">
        <f t="shared" si="16"/>
        <v>23</v>
      </c>
      <c r="AL56" s="64">
        <f t="shared" si="17"/>
        <v>0</v>
      </c>
      <c r="AM56" s="54">
        <f t="shared" si="18"/>
        <v>31</v>
      </c>
      <c r="AN56" s="53">
        <f t="shared" si="19"/>
        <v>31</v>
      </c>
      <c r="AO56" s="81">
        <f t="shared" si="20"/>
        <v>23</v>
      </c>
      <c r="AP56" s="55">
        <f t="shared" si="21"/>
        <v>54</v>
      </c>
      <c r="AQ56" s="40">
        <f t="shared" si="22"/>
        <v>0</v>
      </c>
      <c r="AR56" s="65">
        <f t="shared" si="23"/>
        <v>0</v>
      </c>
      <c r="AS56" s="85">
        <f t="shared" si="24"/>
        <v>0</v>
      </c>
      <c r="AT56" s="83">
        <f t="shared" si="25"/>
        <v>0</v>
      </c>
      <c r="AU56" s="81">
        <f t="shared" si="26"/>
        <v>0</v>
      </c>
      <c r="AV56" s="55">
        <f t="shared" si="27"/>
        <v>0</v>
      </c>
    </row>
    <row r="57" spans="1:48" ht="12.75" hidden="1" x14ac:dyDescent="0.2">
      <c r="A57" s="60" t="s">
        <v>115</v>
      </c>
      <c r="B57" s="32" t="s">
        <v>198</v>
      </c>
      <c r="C57" s="144">
        <v>2011</v>
      </c>
      <c r="D57" s="144" t="s">
        <v>102</v>
      </c>
      <c r="E57" s="144" t="s">
        <v>65</v>
      </c>
      <c r="F57" s="32" t="s">
        <v>135</v>
      </c>
      <c r="G57" s="33"/>
      <c r="H57" s="34">
        <v>18592</v>
      </c>
      <c r="I57" s="31"/>
      <c r="J57" s="16">
        <f t="shared" si="14"/>
        <v>51</v>
      </c>
      <c r="K57" s="17"/>
      <c r="L57" s="37">
        <f t="shared" si="15"/>
        <v>0</v>
      </c>
      <c r="M57" s="148"/>
      <c r="N57" s="149"/>
      <c r="O57" s="150"/>
      <c r="P57" s="151"/>
      <c r="Q57" s="152"/>
      <c r="R57" s="153"/>
      <c r="S57" s="30">
        <v>6</v>
      </c>
      <c r="T57" s="63"/>
      <c r="U57" s="121">
        <v>20</v>
      </c>
      <c r="V57" s="119"/>
      <c r="W57" s="56"/>
      <c r="X57" s="19"/>
      <c r="Y57" s="148"/>
      <c r="Z57" s="149"/>
      <c r="AA57" s="150"/>
      <c r="AB57" s="119"/>
      <c r="AC57" s="56"/>
      <c r="AD57" s="19"/>
      <c r="AE57" s="30">
        <v>6</v>
      </c>
      <c r="AF57" s="63"/>
      <c r="AG57" s="121">
        <v>31</v>
      </c>
      <c r="AH57" s="123"/>
      <c r="AI57" s="61"/>
      <c r="AJ57" s="18"/>
      <c r="AK57" s="40">
        <f t="shared" si="16"/>
        <v>20</v>
      </c>
      <c r="AL57" s="64">
        <f t="shared" si="17"/>
        <v>0</v>
      </c>
      <c r="AM57" s="54">
        <f t="shared" si="18"/>
        <v>31</v>
      </c>
      <c r="AN57" s="53">
        <f t="shared" si="19"/>
        <v>31</v>
      </c>
      <c r="AO57" s="81">
        <f t="shared" si="20"/>
        <v>20</v>
      </c>
      <c r="AP57" s="55">
        <f t="shared" si="21"/>
        <v>51</v>
      </c>
      <c r="AQ57" s="40">
        <f t="shared" si="22"/>
        <v>0</v>
      </c>
      <c r="AR57" s="65">
        <f t="shared" si="23"/>
        <v>0</v>
      </c>
      <c r="AS57" s="85">
        <f t="shared" si="24"/>
        <v>0</v>
      </c>
      <c r="AT57" s="83">
        <f t="shared" si="25"/>
        <v>0</v>
      </c>
      <c r="AU57" s="81">
        <f t="shared" si="26"/>
        <v>0</v>
      </c>
      <c r="AV57" s="55">
        <f t="shared" si="27"/>
        <v>0</v>
      </c>
    </row>
    <row r="58" spans="1:48" ht="12.75" hidden="1" x14ac:dyDescent="0.2">
      <c r="A58" s="60" t="s">
        <v>73</v>
      </c>
      <c r="B58" s="32" t="s">
        <v>179</v>
      </c>
      <c r="C58" s="144">
        <v>2013</v>
      </c>
      <c r="D58" s="144" t="s">
        <v>75</v>
      </c>
      <c r="E58" s="144" t="s">
        <v>65</v>
      </c>
      <c r="F58" s="32" t="s">
        <v>135</v>
      </c>
      <c r="G58" s="33"/>
      <c r="H58" s="34">
        <v>17587</v>
      </c>
      <c r="I58" s="31"/>
      <c r="J58" s="16">
        <f t="shared" si="14"/>
        <v>47</v>
      </c>
      <c r="K58" s="17"/>
      <c r="L58" s="37">
        <f t="shared" si="15"/>
        <v>0</v>
      </c>
      <c r="M58" s="148"/>
      <c r="N58" s="149"/>
      <c r="O58" s="150"/>
      <c r="P58" s="151"/>
      <c r="Q58" s="152"/>
      <c r="R58" s="153"/>
      <c r="S58" s="30">
        <v>8</v>
      </c>
      <c r="T58" s="63"/>
      <c r="U58" s="121">
        <v>16</v>
      </c>
      <c r="V58" s="119"/>
      <c r="W58" s="56"/>
      <c r="X58" s="19"/>
      <c r="Y58" s="148"/>
      <c r="Z58" s="149"/>
      <c r="AA58" s="150"/>
      <c r="AB58" s="119"/>
      <c r="AC58" s="56"/>
      <c r="AD58" s="19"/>
      <c r="AE58" s="30">
        <v>6</v>
      </c>
      <c r="AF58" s="63"/>
      <c r="AG58" s="121">
        <v>31</v>
      </c>
      <c r="AH58" s="123"/>
      <c r="AI58" s="61"/>
      <c r="AJ58" s="18"/>
      <c r="AK58" s="40">
        <f t="shared" si="16"/>
        <v>16</v>
      </c>
      <c r="AL58" s="64">
        <f t="shared" si="17"/>
        <v>0</v>
      </c>
      <c r="AM58" s="54">
        <f t="shared" si="18"/>
        <v>31</v>
      </c>
      <c r="AN58" s="53">
        <f t="shared" si="19"/>
        <v>31</v>
      </c>
      <c r="AO58" s="81">
        <f t="shared" si="20"/>
        <v>16</v>
      </c>
      <c r="AP58" s="55">
        <f t="shared" si="21"/>
        <v>47</v>
      </c>
      <c r="AQ58" s="40">
        <f t="shared" si="22"/>
        <v>0</v>
      </c>
      <c r="AR58" s="65">
        <f t="shared" si="23"/>
        <v>0</v>
      </c>
      <c r="AS58" s="85">
        <f t="shared" si="24"/>
        <v>0</v>
      </c>
      <c r="AT58" s="83">
        <f t="shared" si="25"/>
        <v>0</v>
      </c>
      <c r="AU58" s="81">
        <f t="shared" si="26"/>
        <v>0</v>
      </c>
      <c r="AV58" s="55">
        <f t="shared" si="27"/>
        <v>0</v>
      </c>
    </row>
    <row r="59" spans="1:48" ht="13.5" hidden="1" customHeight="1" x14ac:dyDescent="0.2">
      <c r="A59" s="60" t="s">
        <v>246</v>
      </c>
      <c r="B59" s="32" t="s">
        <v>247</v>
      </c>
      <c r="C59" s="144">
        <v>2011</v>
      </c>
      <c r="D59" s="144" t="s">
        <v>102</v>
      </c>
      <c r="E59" s="144" t="s">
        <v>69</v>
      </c>
      <c r="F59" s="32" t="s">
        <v>120</v>
      </c>
      <c r="G59" s="33"/>
      <c r="H59" s="34">
        <v>18239</v>
      </c>
      <c r="I59" s="31"/>
      <c r="J59" s="16">
        <f t="shared" si="14"/>
        <v>31</v>
      </c>
      <c r="K59" s="17"/>
      <c r="L59" s="37">
        <f t="shared" si="15"/>
        <v>0</v>
      </c>
      <c r="M59" s="148"/>
      <c r="N59" s="149"/>
      <c r="O59" s="150"/>
      <c r="P59" s="151"/>
      <c r="Q59" s="152"/>
      <c r="R59" s="153"/>
      <c r="S59" s="30"/>
      <c r="T59" s="63"/>
      <c r="U59" s="121"/>
      <c r="V59" s="119"/>
      <c r="W59" s="56"/>
      <c r="X59" s="19"/>
      <c r="Y59" s="148"/>
      <c r="Z59" s="149"/>
      <c r="AA59" s="150"/>
      <c r="AB59" s="119"/>
      <c r="AC59" s="56"/>
      <c r="AD59" s="19"/>
      <c r="AE59" s="30">
        <v>6</v>
      </c>
      <c r="AF59" s="63"/>
      <c r="AG59" s="121">
        <v>31</v>
      </c>
      <c r="AH59" s="123"/>
      <c r="AI59" s="61"/>
      <c r="AJ59" s="18"/>
      <c r="AK59" s="40">
        <f t="shared" si="16"/>
        <v>0</v>
      </c>
      <c r="AL59" s="64">
        <f t="shared" si="17"/>
        <v>0</v>
      </c>
      <c r="AM59" s="54">
        <f t="shared" si="18"/>
        <v>31</v>
      </c>
      <c r="AN59" s="53">
        <f t="shared" si="19"/>
        <v>31</v>
      </c>
      <c r="AO59" s="81">
        <f t="shared" si="20"/>
        <v>0</v>
      </c>
      <c r="AP59" s="55">
        <f t="shared" si="21"/>
        <v>31</v>
      </c>
      <c r="AQ59" s="40">
        <f t="shared" si="22"/>
        <v>0</v>
      </c>
      <c r="AR59" s="65">
        <f t="shared" si="23"/>
        <v>0</v>
      </c>
      <c r="AS59" s="85">
        <f t="shared" si="24"/>
        <v>0</v>
      </c>
      <c r="AT59" s="83">
        <f t="shared" si="25"/>
        <v>0</v>
      </c>
      <c r="AU59" s="81">
        <f t="shared" si="26"/>
        <v>0</v>
      </c>
      <c r="AV59" s="55">
        <f t="shared" si="27"/>
        <v>0</v>
      </c>
    </row>
    <row r="60" spans="1:48" ht="12.75" hidden="1" x14ac:dyDescent="0.2">
      <c r="A60" s="60" t="s">
        <v>211</v>
      </c>
      <c r="B60" s="32" t="s">
        <v>212</v>
      </c>
      <c r="C60" s="144">
        <v>2012</v>
      </c>
      <c r="D60" s="144" t="s">
        <v>102</v>
      </c>
      <c r="E60" s="144" t="s">
        <v>69</v>
      </c>
      <c r="F60" s="32" t="s">
        <v>219</v>
      </c>
      <c r="G60" s="33"/>
      <c r="H60" s="34">
        <v>16938</v>
      </c>
      <c r="I60" s="31"/>
      <c r="J60" s="16">
        <f t="shared" si="14"/>
        <v>51</v>
      </c>
      <c r="K60" s="17"/>
      <c r="L60" s="37">
        <f t="shared" si="15"/>
        <v>0</v>
      </c>
      <c r="M60" s="148"/>
      <c r="N60" s="149"/>
      <c r="O60" s="150"/>
      <c r="P60" s="151"/>
      <c r="Q60" s="152"/>
      <c r="R60" s="153"/>
      <c r="S60" s="30">
        <v>5</v>
      </c>
      <c r="T60" s="63"/>
      <c r="U60" s="121">
        <v>23</v>
      </c>
      <c r="V60" s="119"/>
      <c r="W60" s="56"/>
      <c r="X60" s="19"/>
      <c r="Y60" s="148"/>
      <c r="Z60" s="149"/>
      <c r="AA60" s="150"/>
      <c r="AB60" s="119"/>
      <c r="AC60" s="56"/>
      <c r="AD60" s="19"/>
      <c r="AE60" s="30">
        <v>7</v>
      </c>
      <c r="AF60" s="63"/>
      <c r="AG60" s="121">
        <v>28</v>
      </c>
      <c r="AH60" s="123"/>
      <c r="AI60" s="61"/>
      <c r="AJ60" s="18"/>
      <c r="AK60" s="40">
        <f t="shared" si="16"/>
        <v>23</v>
      </c>
      <c r="AL60" s="64">
        <f t="shared" si="17"/>
        <v>0</v>
      </c>
      <c r="AM60" s="54">
        <f t="shared" si="18"/>
        <v>28</v>
      </c>
      <c r="AN60" s="53">
        <f t="shared" si="19"/>
        <v>28</v>
      </c>
      <c r="AO60" s="81">
        <f t="shared" si="20"/>
        <v>23</v>
      </c>
      <c r="AP60" s="55">
        <f t="shared" si="21"/>
        <v>51</v>
      </c>
      <c r="AQ60" s="40">
        <f t="shared" si="22"/>
        <v>0</v>
      </c>
      <c r="AR60" s="65">
        <f t="shared" si="23"/>
        <v>0</v>
      </c>
      <c r="AS60" s="85">
        <f t="shared" si="24"/>
        <v>0</v>
      </c>
      <c r="AT60" s="83">
        <f t="shared" si="25"/>
        <v>0</v>
      </c>
      <c r="AU60" s="81">
        <f t="shared" si="26"/>
        <v>0</v>
      </c>
      <c r="AV60" s="55">
        <f t="shared" si="27"/>
        <v>0</v>
      </c>
    </row>
    <row r="61" spans="1:48" ht="12.75" hidden="1" x14ac:dyDescent="0.2">
      <c r="A61" s="60" t="s">
        <v>127</v>
      </c>
      <c r="B61" s="32" t="s">
        <v>236</v>
      </c>
      <c r="C61" s="144">
        <v>2016</v>
      </c>
      <c r="D61" s="144" t="s">
        <v>64</v>
      </c>
      <c r="E61" s="144" t="s">
        <v>65</v>
      </c>
      <c r="F61" s="32" t="s">
        <v>92</v>
      </c>
      <c r="G61" s="33"/>
      <c r="H61" s="34">
        <v>24133</v>
      </c>
      <c r="I61" s="31"/>
      <c r="J61" s="16">
        <f t="shared" si="14"/>
        <v>28</v>
      </c>
      <c r="K61" s="17"/>
      <c r="L61" s="37">
        <f t="shared" si="15"/>
        <v>0</v>
      </c>
      <c r="M61" s="148"/>
      <c r="N61" s="149"/>
      <c r="O61" s="150"/>
      <c r="P61" s="151"/>
      <c r="Q61" s="152"/>
      <c r="R61" s="153"/>
      <c r="S61" s="30"/>
      <c r="T61" s="63"/>
      <c r="U61" s="121"/>
      <c r="V61" s="119"/>
      <c r="W61" s="56"/>
      <c r="X61" s="19"/>
      <c r="Y61" s="148"/>
      <c r="Z61" s="149"/>
      <c r="AA61" s="150"/>
      <c r="AB61" s="119"/>
      <c r="AC61" s="56"/>
      <c r="AD61" s="19"/>
      <c r="AE61" s="30">
        <v>7</v>
      </c>
      <c r="AF61" s="63"/>
      <c r="AG61" s="121">
        <v>28</v>
      </c>
      <c r="AH61" s="123"/>
      <c r="AI61" s="61"/>
      <c r="AJ61" s="18"/>
      <c r="AK61" s="40">
        <f t="shared" si="16"/>
        <v>0</v>
      </c>
      <c r="AL61" s="64">
        <f t="shared" si="17"/>
        <v>0</v>
      </c>
      <c r="AM61" s="54">
        <f t="shared" si="18"/>
        <v>28</v>
      </c>
      <c r="AN61" s="53">
        <f t="shared" si="19"/>
        <v>28</v>
      </c>
      <c r="AO61" s="81">
        <f t="shared" si="20"/>
        <v>0</v>
      </c>
      <c r="AP61" s="55">
        <f t="shared" si="21"/>
        <v>28</v>
      </c>
      <c r="AQ61" s="40">
        <f t="shared" si="22"/>
        <v>0</v>
      </c>
      <c r="AR61" s="65">
        <f t="shared" si="23"/>
        <v>0</v>
      </c>
      <c r="AS61" s="85">
        <f t="shared" si="24"/>
        <v>0</v>
      </c>
      <c r="AT61" s="83">
        <f t="shared" si="25"/>
        <v>0</v>
      </c>
      <c r="AU61" s="81">
        <f t="shared" si="26"/>
        <v>0</v>
      </c>
      <c r="AV61" s="55">
        <f t="shared" si="27"/>
        <v>0</v>
      </c>
    </row>
    <row r="62" spans="1:48" ht="12.75" hidden="1" x14ac:dyDescent="0.2">
      <c r="A62" s="60" t="s">
        <v>241</v>
      </c>
      <c r="B62" s="32" t="s">
        <v>242</v>
      </c>
      <c r="C62" s="144">
        <v>2013</v>
      </c>
      <c r="D62" s="144" t="s">
        <v>75</v>
      </c>
      <c r="E62" s="144" t="s">
        <v>65</v>
      </c>
      <c r="F62" s="32" t="s">
        <v>135</v>
      </c>
      <c r="G62" s="33"/>
      <c r="H62" s="34">
        <v>21854</v>
      </c>
      <c r="I62" s="31"/>
      <c r="J62" s="16">
        <f t="shared" si="14"/>
        <v>28</v>
      </c>
      <c r="K62" s="17"/>
      <c r="L62" s="37">
        <f t="shared" si="15"/>
        <v>0</v>
      </c>
      <c r="M62" s="148"/>
      <c r="N62" s="149"/>
      <c r="O62" s="150"/>
      <c r="P62" s="151"/>
      <c r="Q62" s="152"/>
      <c r="R62" s="153"/>
      <c r="S62" s="30"/>
      <c r="T62" s="63"/>
      <c r="U62" s="121"/>
      <c r="V62" s="119"/>
      <c r="W62" s="56"/>
      <c r="X62" s="19"/>
      <c r="Y62" s="148"/>
      <c r="Z62" s="149"/>
      <c r="AA62" s="150"/>
      <c r="AB62" s="119"/>
      <c r="AC62" s="56"/>
      <c r="AD62" s="19"/>
      <c r="AE62" s="30">
        <v>7</v>
      </c>
      <c r="AF62" s="63"/>
      <c r="AG62" s="121">
        <v>28</v>
      </c>
      <c r="AH62" s="123"/>
      <c r="AI62" s="61"/>
      <c r="AJ62" s="18"/>
      <c r="AK62" s="40">
        <f t="shared" si="16"/>
        <v>0</v>
      </c>
      <c r="AL62" s="64">
        <f t="shared" si="17"/>
        <v>0</v>
      </c>
      <c r="AM62" s="54">
        <f t="shared" si="18"/>
        <v>28</v>
      </c>
      <c r="AN62" s="53">
        <f t="shared" si="19"/>
        <v>28</v>
      </c>
      <c r="AO62" s="81">
        <f t="shared" si="20"/>
        <v>0</v>
      </c>
      <c r="AP62" s="55">
        <f t="shared" si="21"/>
        <v>28</v>
      </c>
      <c r="AQ62" s="40">
        <f t="shared" si="22"/>
        <v>0</v>
      </c>
      <c r="AR62" s="65">
        <f t="shared" si="23"/>
        <v>0</v>
      </c>
      <c r="AS62" s="85">
        <f t="shared" si="24"/>
        <v>0</v>
      </c>
      <c r="AT62" s="83">
        <f t="shared" si="25"/>
        <v>0</v>
      </c>
      <c r="AU62" s="81">
        <f t="shared" si="26"/>
        <v>0</v>
      </c>
      <c r="AV62" s="55">
        <f t="shared" si="27"/>
        <v>0</v>
      </c>
    </row>
    <row r="63" spans="1:48" ht="12.75" hidden="1" x14ac:dyDescent="0.2">
      <c r="A63" s="60" t="s">
        <v>248</v>
      </c>
      <c r="B63" s="32" t="s">
        <v>249</v>
      </c>
      <c r="C63" s="144">
        <v>2011</v>
      </c>
      <c r="D63" s="144" t="s">
        <v>102</v>
      </c>
      <c r="E63" s="144" t="s">
        <v>65</v>
      </c>
      <c r="F63" s="32" t="s">
        <v>219</v>
      </c>
      <c r="G63" s="33"/>
      <c r="H63" s="34">
        <v>16726</v>
      </c>
      <c r="I63" s="31"/>
      <c r="J63" s="16">
        <f t="shared" si="14"/>
        <v>28</v>
      </c>
      <c r="K63" s="17"/>
      <c r="L63" s="37">
        <f t="shared" si="15"/>
        <v>0</v>
      </c>
      <c r="M63" s="148"/>
      <c r="N63" s="149"/>
      <c r="O63" s="150"/>
      <c r="P63" s="151"/>
      <c r="Q63" s="152"/>
      <c r="R63" s="153"/>
      <c r="S63" s="30"/>
      <c r="T63" s="63"/>
      <c r="U63" s="121"/>
      <c r="V63" s="119"/>
      <c r="W63" s="56"/>
      <c r="X63" s="19"/>
      <c r="Y63" s="148"/>
      <c r="Z63" s="149"/>
      <c r="AA63" s="150"/>
      <c r="AB63" s="119"/>
      <c r="AC63" s="56"/>
      <c r="AD63" s="19"/>
      <c r="AE63" s="30">
        <v>7</v>
      </c>
      <c r="AF63" s="63"/>
      <c r="AG63" s="121">
        <v>28</v>
      </c>
      <c r="AH63" s="123"/>
      <c r="AI63" s="61"/>
      <c r="AJ63" s="18"/>
      <c r="AK63" s="40">
        <f t="shared" si="16"/>
        <v>0</v>
      </c>
      <c r="AL63" s="64">
        <f t="shared" si="17"/>
        <v>0</v>
      </c>
      <c r="AM63" s="54">
        <f t="shared" si="18"/>
        <v>28</v>
      </c>
      <c r="AN63" s="53">
        <f t="shared" si="19"/>
        <v>28</v>
      </c>
      <c r="AO63" s="81">
        <f t="shared" si="20"/>
        <v>0</v>
      </c>
      <c r="AP63" s="55">
        <f t="shared" si="21"/>
        <v>28</v>
      </c>
      <c r="AQ63" s="40">
        <f t="shared" si="22"/>
        <v>0</v>
      </c>
      <c r="AR63" s="65">
        <f t="shared" si="23"/>
        <v>0</v>
      </c>
      <c r="AS63" s="85">
        <f t="shared" si="24"/>
        <v>0</v>
      </c>
      <c r="AT63" s="83">
        <f t="shared" si="25"/>
        <v>0</v>
      </c>
      <c r="AU63" s="81">
        <f t="shared" si="26"/>
        <v>0</v>
      </c>
      <c r="AV63" s="55">
        <f t="shared" si="27"/>
        <v>0</v>
      </c>
    </row>
    <row r="64" spans="1:48" ht="12.75" hidden="1" x14ac:dyDescent="0.2">
      <c r="A64" s="60" t="s">
        <v>208</v>
      </c>
      <c r="B64" s="32" t="s">
        <v>213</v>
      </c>
      <c r="C64" s="144">
        <v>2011</v>
      </c>
      <c r="D64" s="144" t="s">
        <v>102</v>
      </c>
      <c r="E64" s="144" t="s">
        <v>69</v>
      </c>
      <c r="F64" s="32" t="s">
        <v>135</v>
      </c>
      <c r="G64" s="33"/>
      <c r="H64" s="34">
        <v>17557</v>
      </c>
      <c r="I64" s="31"/>
      <c r="J64" s="16">
        <f t="shared" si="14"/>
        <v>46</v>
      </c>
      <c r="K64" s="17"/>
      <c r="L64" s="37">
        <f t="shared" si="15"/>
        <v>0</v>
      </c>
      <c r="M64" s="148"/>
      <c r="N64" s="149"/>
      <c r="O64" s="150"/>
      <c r="P64" s="151"/>
      <c r="Q64" s="152"/>
      <c r="R64" s="153"/>
      <c r="S64" s="30">
        <v>6</v>
      </c>
      <c r="T64" s="63"/>
      <c r="U64" s="121">
        <v>20</v>
      </c>
      <c r="V64" s="119"/>
      <c r="W64" s="56"/>
      <c r="X64" s="19"/>
      <c r="Y64" s="148"/>
      <c r="Z64" s="149"/>
      <c r="AA64" s="150"/>
      <c r="AB64" s="119"/>
      <c r="AC64" s="56"/>
      <c r="AD64" s="19"/>
      <c r="AE64" s="30">
        <v>8</v>
      </c>
      <c r="AF64" s="63"/>
      <c r="AG64" s="121">
        <v>26</v>
      </c>
      <c r="AH64" s="123"/>
      <c r="AI64" s="61"/>
      <c r="AJ64" s="18"/>
      <c r="AK64" s="40">
        <f t="shared" si="16"/>
        <v>20</v>
      </c>
      <c r="AL64" s="64">
        <f t="shared" si="17"/>
        <v>0</v>
      </c>
      <c r="AM64" s="54">
        <f t="shared" si="18"/>
        <v>26</v>
      </c>
      <c r="AN64" s="53">
        <f t="shared" si="19"/>
        <v>26</v>
      </c>
      <c r="AO64" s="81">
        <f t="shared" si="20"/>
        <v>20</v>
      </c>
      <c r="AP64" s="55">
        <f t="shared" si="21"/>
        <v>46</v>
      </c>
      <c r="AQ64" s="40">
        <f t="shared" si="22"/>
        <v>0</v>
      </c>
      <c r="AR64" s="65">
        <f t="shared" si="23"/>
        <v>0</v>
      </c>
      <c r="AS64" s="85">
        <f t="shared" si="24"/>
        <v>0</v>
      </c>
      <c r="AT64" s="83">
        <f t="shared" si="25"/>
        <v>0</v>
      </c>
      <c r="AU64" s="81">
        <f t="shared" si="26"/>
        <v>0</v>
      </c>
      <c r="AV64" s="55">
        <f t="shared" si="27"/>
        <v>0</v>
      </c>
    </row>
    <row r="65" spans="1:48" ht="12.75" hidden="1" x14ac:dyDescent="0.2">
      <c r="A65" s="60" t="s">
        <v>136</v>
      </c>
      <c r="B65" s="32" t="s">
        <v>237</v>
      </c>
      <c r="C65" s="144">
        <v>2015</v>
      </c>
      <c r="D65" s="144" t="s">
        <v>64</v>
      </c>
      <c r="E65" s="144" t="s">
        <v>65</v>
      </c>
      <c r="F65" s="32" t="s">
        <v>89</v>
      </c>
      <c r="G65" s="33"/>
      <c r="H65" s="34">
        <v>23150</v>
      </c>
      <c r="I65" s="31"/>
      <c r="J65" s="16">
        <f t="shared" si="14"/>
        <v>26</v>
      </c>
      <c r="K65" s="17"/>
      <c r="L65" s="37">
        <f t="shared" si="15"/>
        <v>0</v>
      </c>
      <c r="M65" s="148"/>
      <c r="N65" s="149"/>
      <c r="O65" s="150"/>
      <c r="P65" s="151"/>
      <c r="Q65" s="152"/>
      <c r="R65" s="153"/>
      <c r="S65" s="30"/>
      <c r="T65" s="63"/>
      <c r="U65" s="121"/>
      <c r="V65" s="119"/>
      <c r="W65" s="56"/>
      <c r="X65" s="19"/>
      <c r="Y65" s="148"/>
      <c r="Z65" s="149"/>
      <c r="AA65" s="150"/>
      <c r="AB65" s="119"/>
      <c r="AC65" s="56"/>
      <c r="AD65" s="19"/>
      <c r="AE65" s="30">
        <v>8</v>
      </c>
      <c r="AF65" s="63"/>
      <c r="AG65" s="121">
        <v>26</v>
      </c>
      <c r="AH65" s="123"/>
      <c r="AI65" s="61"/>
      <c r="AJ65" s="18"/>
      <c r="AK65" s="40">
        <f t="shared" si="16"/>
        <v>0</v>
      </c>
      <c r="AL65" s="64">
        <f t="shared" si="17"/>
        <v>0</v>
      </c>
      <c r="AM65" s="54">
        <f t="shared" si="18"/>
        <v>26</v>
      </c>
      <c r="AN65" s="53">
        <f t="shared" si="19"/>
        <v>26</v>
      </c>
      <c r="AO65" s="81">
        <f t="shared" si="20"/>
        <v>0</v>
      </c>
      <c r="AP65" s="55">
        <f t="shared" si="21"/>
        <v>26</v>
      </c>
      <c r="AQ65" s="40">
        <f t="shared" si="22"/>
        <v>0</v>
      </c>
      <c r="AR65" s="65">
        <f t="shared" si="23"/>
        <v>0</v>
      </c>
      <c r="AS65" s="85">
        <f t="shared" si="24"/>
        <v>0</v>
      </c>
      <c r="AT65" s="83">
        <f t="shared" si="25"/>
        <v>0</v>
      </c>
      <c r="AU65" s="81">
        <f t="shared" si="26"/>
        <v>0</v>
      </c>
      <c r="AV65" s="55">
        <f t="shared" si="27"/>
        <v>0</v>
      </c>
    </row>
    <row r="66" spans="1:48" ht="12.75" hidden="1" x14ac:dyDescent="0.2">
      <c r="A66" s="60" t="s">
        <v>250</v>
      </c>
      <c r="B66" s="32" t="s">
        <v>251</v>
      </c>
      <c r="C66" s="144">
        <v>2011</v>
      </c>
      <c r="D66" s="144" t="s">
        <v>102</v>
      </c>
      <c r="E66" s="144" t="s">
        <v>65</v>
      </c>
      <c r="F66" s="32" t="s">
        <v>219</v>
      </c>
      <c r="G66" s="33"/>
      <c r="H66" s="34">
        <v>18194</v>
      </c>
      <c r="I66" s="31"/>
      <c r="J66" s="16">
        <f t="shared" si="14"/>
        <v>26</v>
      </c>
      <c r="K66" s="17"/>
      <c r="L66" s="37">
        <f t="shared" si="15"/>
        <v>0</v>
      </c>
      <c r="M66" s="148"/>
      <c r="N66" s="149"/>
      <c r="O66" s="150"/>
      <c r="P66" s="151"/>
      <c r="Q66" s="152"/>
      <c r="R66" s="153"/>
      <c r="S66" s="30"/>
      <c r="T66" s="63"/>
      <c r="U66" s="121"/>
      <c r="V66" s="119"/>
      <c r="W66" s="56"/>
      <c r="X66" s="19"/>
      <c r="Y66" s="148"/>
      <c r="Z66" s="149"/>
      <c r="AA66" s="150"/>
      <c r="AB66" s="119"/>
      <c r="AC66" s="56"/>
      <c r="AD66" s="19"/>
      <c r="AE66" s="30">
        <v>8</v>
      </c>
      <c r="AF66" s="63"/>
      <c r="AG66" s="121">
        <v>26</v>
      </c>
      <c r="AH66" s="123"/>
      <c r="AI66" s="61"/>
      <c r="AJ66" s="18"/>
      <c r="AK66" s="40">
        <f t="shared" si="16"/>
        <v>0</v>
      </c>
      <c r="AL66" s="64">
        <f t="shared" si="17"/>
        <v>0</v>
      </c>
      <c r="AM66" s="54">
        <f t="shared" si="18"/>
        <v>26</v>
      </c>
      <c r="AN66" s="53">
        <f t="shared" si="19"/>
        <v>26</v>
      </c>
      <c r="AO66" s="81">
        <f t="shared" si="20"/>
        <v>0</v>
      </c>
      <c r="AP66" s="55">
        <f t="shared" si="21"/>
        <v>26</v>
      </c>
      <c r="AQ66" s="40">
        <f t="shared" si="22"/>
        <v>0</v>
      </c>
      <c r="AR66" s="65">
        <f t="shared" si="23"/>
        <v>0</v>
      </c>
      <c r="AS66" s="85">
        <f t="shared" si="24"/>
        <v>0</v>
      </c>
      <c r="AT66" s="83">
        <f t="shared" si="25"/>
        <v>0</v>
      </c>
      <c r="AU66" s="81">
        <f t="shared" si="26"/>
        <v>0</v>
      </c>
      <c r="AV66" s="55">
        <f t="shared" si="27"/>
        <v>0</v>
      </c>
    </row>
    <row r="67" spans="1:48" ht="12.75" hidden="1" customHeight="1" x14ac:dyDescent="0.2">
      <c r="A67" s="79" t="s">
        <v>76</v>
      </c>
      <c r="B67" s="78" t="s">
        <v>77</v>
      </c>
      <c r="C67" s="139">
        <v>2014</v>
      </c>
      <c r="D67" s="139" t="s">
        <v>75</v>
      </c>
      <c r="E67" s="139" t="s">
        <v>65</v>
      </c>
      <c r="F67" s="78" t="s">
        <v>78</v>
      </c>
      <c r="G67" s="33"/>
      <c r="H67" s="34">
        <v>23331</v>
      </c>
      <c r="I67" s="31"/>
      <c r="J67" s="16">
        <f t="shared" si="14"/>
        <v>26</v>
      </c>
      <c r="K67" s="17"/>
      <c r="L67" s="37">
        <f t="shared" si="15"/>
        <v>0</v>
      </c>
      <c r="M67" s="148">
        <v>2</v>
      </c>
      <c r="N67" s="149"/>
      <c r="O67" s="150">
        <v>10</v>
      </c>
      <c r="P67" s="151"/>
      <c r="Q67" s="152"/>
      <c r="R67" s="153"/>
      <c r="S67" s="30"/>
      <c r="T67" s="63"/>
      <c r="U67" s="121"/>
      <c r="V67" s="119"/>
      <c r="W67" s="56"/>
      <c r="X67" s="19"/>
      <c r="Y67" s="148"/>
      <c r="Z67" s="149"/>
      <c r="AA67" s="150"/>
      <c r="AB67" s="119"/>
      <c r="AC67" s="56"/>
      <c r="AD67" s="19"/>
      <c r="AE67" s="30">
        <v>8</v>
      </c>
      <c r="AF67" s="63"/>
      <c r="AG67" s="121">
        <v>26</v>
      </c>
      <c r="AH67" s="123"/>
      <c r="AI67" s="61"/>
      <c r="AJ67" s="18"/>
      <c r="AK67" s="40">
        <f t="shared" si="16"/>
        <v>0</v>
      </c>
      <c r="AL67" s="64">
        <f t="shared" si="17"/>
        <v>0</v>
      </c>
      <c r="AM67" s="54">
        <f t="shared" si="18"/>
        <v>26</v>
      </c>
      <c r="AN67" s="53">
        <f t="shared" si="19"/>
        <v>26</v>
      </c>
      <c r="AO67" s="81">
        <f t="shared" si="20"/>
        <v>0</v>
      </c>
      <c r="AP67" s="55">
        <f t="shared" si="21"/>
        <v>26</v>
      </c>
      <c r="AQ67" s="40">
        <f t="shared" si="22"/>
        <v>0</v>
      </c>
      <c r="AR67" s="65">
        <f t="shared" si="23"/>
        <v>0</v>
      </c>
      <c r="AS67" s="85">
        <f t="shared" si="24"/>
        <v>0</v>
      </c>
      <c r="AT67" s="83">
        <f t="shared" si="25"/>
        <v>0</v>
      </c>
      <c r="AU67" s="81">
        <f t="shared" si="26"/>
        <v>0</v>
      </c>
      <c r="AV67" s="55">
        <f t="shared" si="27"/>
        <v>0</v>
      </c>
    </row>
    <row r="68" spans="1:48" ht="13.5" hidden="1" customHeight="1" x14ac:dyDescent="0.2">
      <c r="A68" s="60" t="s">
        <v>71</v>
      </c>
      <c r="B68" s="32" t="s">
        <v>214</v>
      </c>
      <c r="C68" s="144">
        <v>2012</v>
      </c>
      <c r="D68" s="144" t="s">
        <v>102</v>
      </c>
      <c r="E68" s="144" t="s">
        <v>69</v>
      </c>
      <c r="F68" s="32" t="s">
        <v>135</v>
      </c>
      <c r="G68" s="33"/>
      <c r="H68" s="34">
        <v>17263</v>
      </c>
      <c r="I68" s="31"/>
      <c r="J68" s="16">
        <f t="shared" si="14"/>
        <v>42</v>
      </c>
      <c r="K68" s="17"/>
      <c r="L68" s="37">
        <f t="shared" si="15"/>
        <v>0</v>
      </c>
      <c r="M68" s="148"/>
      <c r="N68" s="149"/>
      <c r="O68" s="150"/>
      <c r="P68" s="151"/>
      <c r="Q68" s="152"/>
      <c r="R68" s="153"/>
      <c r="S68" s="30">
        <v>7</v>
      </c>
      <c r="T68" s="63"/>
      <c r="U68" s="121">
        <v>18</v>
      </c>
      <c r="V68" s="119"/>
      <c r="W68" s="56"/>
      <c r="X68" s="19"/>
      <c r="Y68" s="148"/>
      <c r="Z68" s="149"/>
      <c r="AA68" s="150"/>
      <c r="AB68" s="119"/>
      <c r="AC68" s="56"/>
      <c r="AD68" s="19"/>
      <c r="AE68" s="30">
        <v>9</v>
      </c>
      <c r="AF68" s="63"/>
      <c r="AG68" s="121">
        <v>24</v>
      </c>
      <c r="AH68" s="123"/>
      <c r="AI68" s="61"/>
      <c r="AJ68" s="18"/>
      <c r="AK68" s="40">
        <f t="shared" si="16"/>
        <v>18</v>
      </c>
      <c r="AL68" s="64">
        <f t="shared" si="17"/>
        <v>0</v>
      </c>
      <c r="AM68" s="54">
        <f t="shared" si="18"/>
        <v>24</v>
      </c>
      <c r="AN68" s="53">
        <f t="shared" si="19"/>
        <v>24</v>
      </c>
      <c r="AO68" s="81">
        <f t="shared" si="20"/>
        <v>18</v>
      </c>
      <c r="AP68" s="55">
        <f t="shared" si="21"/>
        <v>42</v>
      </c>
      <c r="AQ68" s="40">
        <f t="shared" si="22"/>
        <v>0</v>
      </c>
      <c r="AR68" s="65">
        <f t="shared" si="23"/>
        <v>0</v>
      </c>
      <c r="AS68" s="85">
        <f t="shared" si="24"/>
        <v>0</v>
      </c>
      <c r="AT68" s="83">
        <f t="shared" si="25"/>
        <v>0</v>
      </c>
      <c r="AU68" s="81">
        <f t="shared" si="26"/>
        <v>0</v>
      </c>
      <c r="AV68" s="55">
        <f t="shared" si="27"/>
        <v>0</v>
      </c>
    </row>
    <row r="69" spans="1:48" ht="12.75" hidden="1" x14ac:dyDescent="0.2">
      <c r="A69" s="60" t="s">
        <v>201</v>
      </c>
      <c r="B69" s="32" t="s">
        <v>202</v>
      </c>
      <c r="C69" s="144">
        <v>2012</v>
      </c>
      <c r="D69" s="144" t="s">
        <v>102</v>
      </c>
      <c r="E69" s="144" t="s">
        <v>65</v>
      </c>
      <c r="F69" s="32" t="s">
        <v>66</v>
      </c>
      <c r="G69" s="33"/>
      <c r="H69" s="34">
        <v>23742</v>
      </c>
      <c r="I69" s="31"/>
      <c r="J69" s="16">
        <f t="shared" si="14"/>
        <v>40</v>
      </c>
      <c r="K69" s="17"/>
      <c r="L69" s="37">
        <f t="shared" si="15"/>
        <v>0</v>
      </c>
      <c r="M69" s="148"/>
      <c r="N69" s="149"/>
      <c r="O69" s="150"/>
      <c r="P69" s="151"/>
      <c r="Q69" s="152"/>
      <c r="R69" s="153"/>
      <c r="S69" s="30">
        <v>8</v>
      </c>
      <c r="T69" s="63"/>
      <c r="U69" s="121">
        <v>16</v>
      </c>
      <c r="V69" s="119"/>
      <c r="W69" s="56"/>
      <c r="X69" s="19"/>
      <c r="Y69" s="148"/>
      <c r="Z69" s="149"/>
      <c r="AA69" s="150"/>
      <c r="AB69" s="119"/>
      <c r="AC69" s="56"/>
      <c r="AD69" s="19"/>
      <c r="AE69" s="30">
        <v>9</v>
      </c>
      <c r="AF69" s="63"/>
      <c r="AG69" s="121">
        <v>24</v>
      </c>
      <c r="AH69" s="123"/>
      <c r="AI69" s="61"/>
      <c r="AJ69" s="18"/>
      <c r="AK69" s="40">
        <f t="shared" si="16"/>
        <v>16</v>
      </c>
      <c r="AL69" s="64">
        <f t="shared" si="17"/>
        <v>0</v>
      </c>
      <c r="AM69" s="54">
        <f t="shared" si="18"/>
        <v>24</v>
      </c>
      <c r="AN69" s="53">
        <f t="shared" si="19"/>
        <v>24</v>
      </c>
      <c r="AO69" s="81">
        <f t="shared" si="20"/>
        <v>16</v>
      </c>
      <c r="AP69" s="55">
        <f t="shared" si="21"/>
        <v>40</v>
      </c>
      <c r="AQ69" s="40">
        <f t="shared" si="22"/>
        <v>0</v>
      </c>
      <c r="AR69" s="65">
        <f t="shared" si="23"/>
        <v>0</v>
      </c>
      <c r="AS69" s="85">
        <f t="shared" si="24"/>
        <v>0</v>
      </c>
      <c r="AT69" s="83">
        <f t="shared" si="25"/>
        <v>0</v>
      </c>
      <c r="AU69" s="81">
        <f t="shared" si="26"/>
        <v>0</v>
      </c>
      <c r="AV69" s="55">
        <f t="shared" si="27"/>
        <v>0</v>
      </c>
    </row>
    <row r="70" spans="1:48" ht="12.75" hidden="1" x14ac:dyDescent="0.2">
      <c r="A70" s="60" t="s">
        <v>136</v>
      </c>
      <c r="B70" s="32" t="s">
        <v>203</v>
      </c>
      <c r="C70" s="144">
        <v>2011</v>
      </c>
      <c r="D70" s="144" t="s">
        <v>102</v>
      </c>
      <c r="E70" s="144" t="s">
        <v>65</v>
      </c>
      <c r="F70" s="32" t="s">
        <v>66</v>
      </c>
      <c r="G70" s="33"/>
      <c r="H70" s="34">
        <v>19805</v>
      </c>
      <c r="I70" s="31"/>
      <c r="J70" s="16">
        <f t="shared" si="14"/>
        <v>36</v>
      </c>
      <c r="K70" s="17"/>
      <c r="L70" s="37">
        <f t="shared" si="15"/>
        <v>0</v>
      </c>
      <c r="M70" s="148"/>
      <c r="N70" s="149"/>
      <c r="O70" s="150"/>
      <c r="P70" s="151"/>
      <c r="Q70" s="152"/>
      <c r="R70" s="153"/>
      <c r="S70" s="30">
        <v>9</v>
      </c>
      <c r="T70" s="63"/>
      <c r="U70" s="121">
        <v>14</v>
      </c>
      <c r="V70" s="119"/>
      <c r="W70" s="56"/>
      <c r="X70" s="19"/>
      <c r="Y70" s="148"/>
      <c r="Z70" s="149"/>
      <c r="AA70" s="150"/>
      <c r="AB70" s="119"/>
      <c r="AC70" s="56"/>
      <c r="AD70" s="19"/>
      <c r="AE70" s="30">
        <v>10</v>
      </c>
      <c r="AF70" s="63"/>
      <c r="AG70" s="121">
        <v>22</v>
      </c>
      <c r="AH70" s="123"/>
      <c r="AI70" s="61"/>
      <c r="AJ70" s="18"/>
      <c r="AK70" s="40">
        <f t="shared" si="16"/>
        <v>14</v>
      </c>
      <c r="AL70" s="64">
        <f t="shared" si="17"/>
        <v>0</v>
      </c>
      <c r="AM70" s="54">
        <f t="shared" si="18"/>
        <v>22</v>
      </c>
      <c r="AN70" s="53">
        <f t="shared" si="19"/>
        <v>22</v>
      </c>
      <c r="AO70" s="81">
        <f t="shared" si="20"/>
        <v>14</v>
      </c>
      <c r="AP70" s="55">
        <f t="shared" si="21"/>
        <v>36</v>
      </c>
      <c r="AQ70" s="40">
        <f t="shared" si="22"/>
        <v>0</v>
      </c>
      <c r="AR70" s="65">
        <f t="shared" si="23"/>
        <v>0</v>
      </c>
      <c r="AS70" s="85">
        <f t="shared" si="24"/>
        <v>0</v>
      </c>
      <c r="AT70" s="83">
        <f t="shared" si="25"/>
        <v>0</v>
      </c>
      <c r="AU70" s="81">
        <f t="shared" si="26"/>
        <v>0</v>
      </c>
      <c r="AV70" s="55">
        <f t="shared" si="27"/>
        <v>0</v>
      </c>
    </row>
    <row r="71" spans="1:48" ht="12.75" hidden="1" x14ac:dyDescent="0.2">
      <c r="A71" s="60" t="s">
        <v>187</v>
      </c>
      <c r="B71" s="32" t="s">
        <v>217</v>
      </c>
      <c r="C71" s="144">
        <v>2012</v>
      </c>
      <c r="D71" s="144" t="s">
        <v>102</v>
      </c>
      <c r="E71" s="144" t="s">
        <v>69</v>
      </c>
      <c r="F71" s="32" t="s">
        <v>135</v>
      </c>
      <c r="G71" s="33"/>
      <c r="H71" s="34">
        <v>18591</v>
      </c>
      <c r="I71" s="31"/>
      <c r="J71" s="16">
        <f t="shared" si="14"/>
        <v>36</v>
      </c>
      <c r="K71" s="17"/>
      <c r="L71" s="37">
        <f t="shared" si="15"/>
        <v>0</v>
      </c>
      <c r="M71" s="148"/>
      <c r="N71" s="149"/>
      <c r="O71" s="150"/>
      <c r="P71" s="151"/>
      <c r="Q71" s="152"/>
      <c r="R71" s="153"/>
      <c r="S71" s="30">
        <v>9</v>
      </c>
      <c r="T71" s="63"/>
      <c r="U71" s="121">
        <v>14</v>
      </c>
      <c r="V71" s="119"/>
      <c r="W71" s="56"/>
      <c r="X71" s="19"/>
      <c r="Y71" s="148"/>
      <c r="Z71" s="149"/>
      <c r="AA71" s="150"/>
      <c r="AB71" s="119"/>
      <c r="AC71" s="56"/>
      <c r="AD71" s="19"/>
      <c r="AE71" s="30">
        <v>10</v>
      </c>
      <c r="AF71" s="63"/>
      <c r="AG71" s="121">
        <v>22</v>
      </c>
      <c r="AH71" s="123"/>
      <c r="AI71" s="61"/>
      <c r="AJ71" s="18"/>
      <c r="AK71" s="40">
        <f t="shared" si="16"/>
        <v>14</v>
      </c>
      <c r="AL71" s="64">
        <f t="shared" si="17"/>
        <v>0</v>
      </c>
      <c r="AM71" s="54">
        <f t="shared" si="18"/>
        <v>22</v>
      </c>
      <c r="AN71" s="53">
        <f t="shared" si="19"/>
        <v>22</v>
      </c>
      <c r="AO71" s="81">
        <f t="shared" si="20"/>
        <v>14</v>
      </c>
      <c r="AP71" s="55">
        <f t="shared" si="21"/>
        <v>36</v>
      </c>
      <c r="AQ71" s="40">
        <f t="shared" si="22"/>
        <v>0</v>
      </c>
      <c r="AR71" s="65">
        <f t="shared" si="23"/>
        <v>0</v>
      </c>
      <c r="AS71" s="85">
        <f t="shared" si="24"/>
        <v>0</v>
      </c>
      <c r="AT71" s="83">
        <f t="shared" si="25"/>
        <v>0</v>
      </c>
      <c r="AU71" s="81">
        <f t="shared" si="26"/>
        <v>0</v>
      </c>
      <c r="AV71" s="55">
        <f t="shared" si="27"/>
        <v>0</v>
      </c>
    </row>
    <row r="72" spans="1:48" ht="12.75" hidden="1" x14ac:dyDescent="0.2">
      <c r="A72" s="60" t="s">
        <v>215</v>
      </c>
      <c r="B72" s="32" t="s">
        <v>216</v>
      </c>
      <c r="C72" s="144">
        <v>2012</v>
      </c>
      <c r="D72" s="144" t="s">
        <v>102</v>
      </c>
      <c r="E72" s="144" t="s">
        <v>69</v>
      </c>
      <c r="F72" s="32" t="s">
        <v>220</v>
      </c>
      <c r="G72" s="33"/>
      <c r="H72" s="34">
        <v>20791</v>
      </c>
      <c r="I72" s="31"/>
      <c r="J72" s="16">
        <f t="shared" si="14"/>
        <v>36</v>
      </c>
      <c r="K72" s="17"/>
      <c r="L72" s="37">
        <f t="shared" si="15"/>
        <v>0</v>
      </c>
      <c r="M72" s="148"/>
      <c r="N72" s="149"/>
      <c r="O72" s="150"/>
      <c r="P72" s="151"/>
      <c r="Q72" s="152"/>
      <c r="R72" s="153"/>
      <c r="S72" s="30">
        <v>8</v>
      </c>
      <c r="T72" s="63"/>
      <c r="U72" s="121">
        <v>16</v>
      </c>
      <c r="V72" s="119"/>
      <c r="W72" s="56"/>
      <c r="X72" s="19"/>
      <c r="Y72" s="148"/>
      <c r="Z72" s="149"/>
      <c r="AA72" s="150"/>
      <c r="AB72" s="119"/>
      <c r="AC72" s="56"/>
      <c r="AD72" s="19"/>
      <c r="AE72" s="30">
        <v>11</v>
      </c>
      <c r="AF72" s="63"/>
      <c r="AG72" s="121">
        <v>20</v>
      </c>
      <c r="AH72" s="123"/>
      <c r="AI72" s="61"/>
      <c r="AJ72" s="18"/>
      <c r="AK72" s="40">
        <f t="shared" si="16"/>
        <v>16</v>
      </c>
      <c r="AL72" s="64">
        <f t="shared" si="17"/>
        <v>0</v>
      </c>
      <c r="AM72" s="54">
        <f t="shared" si="18"/>
        <v>20</v>
      </c>
      <c r="AN72" s="53">
        <f t="shared" si="19"/>
        <v>20</v>
      </c>
      <c r="AO72" s="81">
        <f t="shared" si="20"/>
        <v>16</v>
      </c>
      <c r="AP72" s="55">
        <f t="shared" si="21"/>
        <v>36</v>
      </c>
      <c r="AQ72" s="40">
        <f t="shared" si="22"/>
        <v>0</v>
      </c>
      <c r="AR72" s="65">
        <f t="shared" si="23"/>
        <v>0</v>
      </c>
      <c r="AS72" s="85">
        <f t="shared" si="24"/>
        <v>0</v>
      </c>
      <c r="AT72" s="83">
        <f t="shared" si="25"/>
        <v>0</v>
      </c>
      <c r="AU72" s="81">
        <f t="shared" si="26"/>
        <v>0</v>
      </c>
      <c r="AV72" s="55">
        <f t="shared" si="27"/>
        <v>0</v>
      </c>
    </row>
    <row r="73" spans="1:48" ht="12.75" hidden="1" x14ac:dyDescent="0.2">
      <c r="A73" s="60" t="s">
        <v>157</v>
      </c>
      <c r="B73" s="32" t="s">
        <v>204</v>
      </c>
      <c r="C73" s="144">
        <v>2011</v>
      </c>
      <c r="D73" s="144" t="s">
        <v>102</v>
      </c>
      <c r="E73" s="144" t="s">
        <v>65</v>
      </c>
      <c r="F73" s="32" t="s">
        <v>66</v>
      </c>
      <c r="G73" s="33"/>
      <c r="H73" s="34">
        <v>19802</v>
      </c>
      <c r="I73" s="31"/>
      <c r="J73" s="16">
        <f t="shared" si="14"/>
        <v>32</v>
      </c>
      <c r="K73" s="17"/>
      <c r="L73" s="37">
        <f t="shared" si="15"/>
        <v>0</v>
      </c>
      <c r="M73" s="148"/>
      <c r="N73" s="149"/>
      <c r="O73" s="150"/>
      <c r="P73" s="151"/>
      <c r="Q73" s="152"/>
      <c r="R73" s="153"/>
      <c r="S73" s="30">
        <v>10</v>
      </c>
      <c r="T73" s="63"/>
      <c r="U73" s="121">
        <v>12</v>
      </c>
      <c r="V73" s="119"/>
      <c r="W73" s="56"/>
      <c r="X73" s="19"/>
      <c r="Y73" s="148"/>
      <c r="Z73" s="149"/>
      <c r="AA73" s="150"/>
      <c r="AB73" s="119"/>
      <c r="AC73" s="56"/>
      <c r="AD73" s="19"/>
      <c r="AE73" s="30">
        <v>11</v>
      </c>
      <c r="AF73" s="63"/>
      <c r="AG73" s="121">
        <v>20</v>
      </c>
      <c r="AH73" s="123"/>
      <c r="AI73" s="61"/>
      <c r="AJ73" s="18"/>
      <c r="AK73" s="40">
        <f t="shared" si="16"/>
        <v>12</v>
      </c>
      <c r="AL73" s="64">
        <f t="shared" si="17"/>
        <v>0</v>
      </c>
      <c r="AM73" s="54">
        <f t="shared" si="18"/>
        <v>20</v>
      </c>
      <c r="AN73" s="53">
        <f t="shared" si="19"/>
        <v>20</v>
      </c>
      <c r="AO73" s="81">
        <f t="shared" si="20"/>
        <v>12</v>
      </c>
      <c r="AP73" s="55">
        <f t="shared" si="21"/>
        <v>32</v>
      </c>
      <c r="AQ73" s="40">
        <f t="shared" si="22"/>
        <v>0</v>
      </c>
      <c r="AR73" s="65">
        <f t="shared" si="23"/>
        <v>0</v>
      </c>
      <c r="AS73" s="85">
        <f t="shared" si="24"/>
        <v>0</v>
      </c>
      <c r="AT73" s="83">
        <f t="shared" si="25"/>
        <v>0</v>
      </c>
      <c r="AU73" s="81">
        <f t="shared" si="26"/>
        <v>0</v>
      </c>
      <c r="AV73" s="55">
        <f t="shared" si="27"/>
        <v>0</v>
      </c>
    </row>
    <row r="74" spans="1:48" ht="12.75" hidden="1" x14ac:dyDescent="0.2">
      <c r="A74" s="60" t="s">
        <v>73</v>
      </c>
      <c r="B74" s="32" t="s">
        <v>252</v>
      </c>
      <c r="C74" s="144">
        <v>2012</v>
      </c>
      <c r="D74" s="144" t="s">
        <v>102</v>
      </c>
      <c r="E74" s="144" t="s">
        <v>65</v>
      </c>
      <c r="F74" s="32" t="s">
        <v>219</v>
      </c>
      <c r="G74" s="33"/>
      <c r="H74" s="34">
        <v>21200</v>
      </c>
      <c r="I74" s="31"/>
      <c r="J74" s="16">
        <f t="shared" ref="J74:J105" si="28">AP74</f>
        <v>18</v>
      </c>
      <c r="K74" s="17"/>
      <c r="L74" s="37">
        <f t="shared" ref="L74:L105" si="29">AV74</f>
        <v>0</v>
      </c>
      <c r="M74" s="148"/>
      <c r="N74" s="149"/>
      <c r="O74" s="150"/>
      <c r="P74" s="151"/>
      <c r="Q74" s="152"/>
      <c r="R74" s="153"/>
      <c r="S74" s="30"/>
      <c r="T74" s="63"/>
      <c r="U74" s="121"/>
      <c r="V74" s="119"/>
      <c r="W74" s="56"/>
      <c r="X74" s="19"/>
      <c r="Y74" s="148"/>
      <c r="Z74" s="149"/>
      <c r="AA74" s="150"/>
      <c r="AB74" s="119"/>
      <c r="AC74" s="56"/>
      <c r="AD74" s="19"/>
      <c r="AE74" s="30">
        <v>12</v>
      </c>
      <c r="AF74" s="63"/>
      <c r="AG74" s="121">
        <v>18</v>
      </c>
      <c r="AH74" s="123"/>
      <c r="AI74" s="61"/>
      <c r="AJ74" s="18"/>
      <c r="AK74" s="40">
        <f t="shared" ref="AK74:AK105" si="30">U74</f>
        <v>0</v>
      </c>
      <c r="AL74" s="64">
        <f t="shared" ref="AL74:AL105" si="31">AA74</f>
        <v>0</v>
      </c>
      <c r="AM74" s="54">
        <f t="shared" ref="AM74:AM105" si="32">AG74</f>
        <v>18</v>
      </c>
      <c r="AN74" s="53">
        <f t="shared" ref="AN74:AN105" si="33">MAX(AK74:AM74)</f>
        <v>18</v>
      </c>
      <c r="AO74" s="81">
        <f t="shared" ref="AO74:AO105" si="34">LARGE(AK74:AM74,2)</f>
        <v>0</v>
      </c>
      <c r="AP74" s="55">
        <f t="shared" ref="AP74:AP105" si="35">SUM(AN74:AO74)</f>
        <v>18</v>
      </c>
      <c r="AQ74" s="40">
        <f t="shared" ref="AQ74:AQ105" si="36">X74</f>
        <v>0</v>
      </c>
      <c r="AR74" s="65">
        <f t="shared" ref="AR74:AR105" si="37">AD74</f>
        <v>0</v>
      </c>
      <c r="AS74" s="85">
        <f t="shared" ref="AS74:AS105" si="38">AJ74</f>
        <v>0</v>
      </c>
      <c r="AT74" s="83">
        <f t="shared" ref="AT74:AT105" si="39">MAX(AQ74:AS74)</f>
        <v>0</v>
      </c>
      <c r="AU74" s="81">
        <f t="shared" ref="AU74:AU105" si="40">LARGE(AQ74:AS74,2)</f>
        <v>0</v>
      </c>
      <c r="AV74" s="55">
        <f t="shared" ref="AV74:AV105" si="41">SUM(AT74:AU74)</f>
        <v>0</v>
      </c>
    </row>
    <row r="75" spans="1:48" ht="12.75" hidden="1" x14ac:dyDescent="0.2">
      <c r="A75" s="60" t="s">
        <v>141</v>
      </c>
      <c r="B75" s="32" t="s">
        <v>142</v>
      </c>
      <c r="C75" s="144">
        <v>2017</v>
      </c>
      <c r="D75" s="144" t="s">
        <v>125</v>
      </c>
      <c r="E75" s="144" t="s">
        <v>69</v>
      </c>
      <c r="F75" s="32" t="s">
        <v>140</v>
      </c>
      <c r="G75" s="33"/>
      <c r="H75" s="34">
        <v>23177</v>
      </c>
      <c r="I75" s="31"/>
      <c r="J75" s="16">
        <f t="shared" si="28"/>
        <v>50</v>
      </c>
      <c r="K75" s="17"/>
      <c r="L75" s="37">
        <f t="shared" si="29"/>
        <v>0</v>
      </c>
      <c r="M75" s="148"/>
      <c r="N75" s="149"/>
      <c r="O75" s="150"/>
      <c r="P75" s="151"/>
      <c r="Q75" s="152"/>
      <c r="R75" s="153"/>
      <c r="S75" s="30">
        <v>1</v>
      </c>
      <c r="T75" s="63"/>
      <c r="U75" s="121">
        <v>50</v>
      </c>
      <c r="V75" s="119"/>
      <c r="W75" s="56"/>
      <c r="X75" s="19"/>
      <c r="Y75" s="148"/>
      <c r="Z75" s="149"/>
      <c r="AA75" s="150"/>
      <c r="AB75" s="119"/>
      <c r="AC75" s="56"/>
      <c r="AD75" s="19"/>
      <c r="AE75" s="29"/>
      <c r="AF75" s="62"/>
      <c r="AG75" s="125"/>
      <c r="AH75" s="123"/>
      <c r="AI75" s="61"/>
      <c r="AJ75" s="18"/>
      <c r="AK75" s="40">
        <f t="shared" si="30"/>
        <v>50</v>
      </c>
      <c r="AL75" s="64">
        <f t="shared" si="31"/>
        <v>0</v>
      </c>
      <c r="AM75" s="54">
        <f t="shared" si="32"/>
        <v>0</v>
      </c>
      <c r="AN75" s="53">
        <f t="shared" si="33"/>
        <v>50</v>
      </c>
      <c r="AO75" s="81">
        <f t="shared" si="34"/>
        <v>0</v>
      </c>
      <c r="AP75" s="55">
        <f t="shared" si="35"/>
        <v>50</v>
      </c>
      <c r="AQ75" s="40">
        <f t="shared" si="36"/>
        <v>0</v>
      </c>
      <c r="AR75" s="65">
        <f t="shared" si="37"/>
        <v>0</v>
      </c>
      <c r="AS75" s="85">
        <f t="shared" si="38"/>
        <v>0</v>
      </c>
      <c r="AT75" s="83">
        <f t="shared" si="39"/>
        <v>0</v>
      </c>
      <c r="AU75" s="81">
        <f t="shared" si="40"/>
        <v>0</v>
      </c>
      <c r="AV75" s="55">
        <f t="shared" si="41"/>
        <v>0</v>
      </c>
    </row>
    <row r="76" spans="1:48" ht="12.75" hidden="1" x14ac:dyDescent="0.2">
      <c r="A76" s="60" t="s">
        <v>189</v>
      </c>
      <c r="B76" s="32" t="s">
        <v>148</v>
      </c>
      <c r="C76" s="144">
        <v>2011</v>
      </c>
      <c r="D76" s="144" t="s">
        <v>102</v>
      </c>
      <c r="E76" s="144" t="s">
        <v>65</v>
      </c>
      <c r="F76" s="32" t="s">
        <v>150</v>
      </c>
      <c r="G76" s="33"/>
      <c r="H76" s="34" t="s">
        <v>149</v>
      </c>
      <c r="I76" s="31"/>
      <c r="J76" s="16">
        <f t="shared" si="28"/>
        <v>0</v>
      </c>
      <c r="K76" s="17"/>
      <c r="L76" s="37">
        <f t="shared" si="29"/>
        <v>0</v>
      </c>
      <c r="M76" s="148"/>
      <c r="N76" s="149"/>
      <c r="O76" s="150"/>
      <c r="P76" s="151"/>
      <c r="Q76" s="152"/>
      <c r="R76" s="153"/>
      <c r="S76" s="30">
        <v>1</v>
      </c>
      <c r="T76" s="63"/>
      <c r="U76" s="121"/>
      <c r="V76" s="119"/>
      <c r="W76" s="56"/>
      <c r="X76" s="19"/>
      <c r="Y76" s="148"/>
      <c r="Z76" s="149"/>
      <c r="AA76" s="150"/>
      <c r="AB76" s="119"/>
      <c r="AC76" s="56"/>
      <c r="AD76" s="19"/>
      <c r="AE76" s="29"/>
      <c r="AF76" s="62"/>
      <c r="AG76" s="125"/>
      <c r="AH76" s="123"/>
      <c r="AI76" s="61"/>
      <c r="AJ76" s="18"/>
      <c r="AK76" s="40">
        <f t="shared" si="30"/>
        <v>0</v>
      </c>
      <c r="AL76" s="64">
        <f t="shared" si="31"/>
        <v>0</v>
      </c>
      <c r="AM76" s="54">
        <f t="shared" si="32"/>
        <v>0</v>
      </c>
      <c r="AN76" s="53">
        <f t="shared" si="33"/>
        <v>0</v>
      </c>
      <c r="AO76" s="81">
        <f t="shared" si="34"/>
        <v>0</v>
      </c>
      <c r="AP76" s="55">
        <f t="shared" si="35"/>
        <v>0</v>
      </c>
      <c r="AQ76" s="40">
        <f t="shared" si="36"/>
        <v>0</v>
      </c>
      <c r="AR76" s="65">
        <f t="shared" si="37"/>
        <v>0</v>
      </c>
      <c r="AS76" s="85">
        <f t="shared" si="38"/>
        <v>0</v>
      </c>
      <c r="AT76" s="83">
        <f t="shared" si="39"/>
        <v>0</v>
      </c>
      <c r="AU76" s="81">
        <f t="shared" si="40"/>
        <v>0</v>
      </c>
      <c r="AV76" s="55">
        <f t="shared" si="41"/>
        <v>0</v>
      </c>
    </row>
    <row r="77" spans="1:48" ht="12.75" hidden="1" x14ac:dyDescent="0.2">
      <c r="A77" s="79" t="s">
        <v>87</v>
      </c>
      <c r="B77" s="78" t="s">
        <v>88</v>
      </c>
      <c r="C77" s="139">
        <v>2013</v>
      </c>
      <c r="D77" s="139" t="s">
        <v>75</v>
      </c>
      <c r="E77" s="139" t="s">
        <v>69</v>
      </c>
      <c r="F77" s="78" t="s">
        <v>89</v>
      </c>
      <c r="G77" s="78"/>
      <c r="H77" s="34">
        <v>20155</v>
      </c>
      <c r="I77" s="31"/>
      <c r="J77" s="16">
        <f t="shared" si="28"/>
        <v>50</v>
      </c>
      <c r="K77" s="17"/>
      <c r="L77" s="37">
        <f t="shared" si="29"/>
        <v>0</v>
      </c>
      <c r="M77" s="148">
        <v>1</v>
      </c>
      <c r="N77" s="149"/>
      <c r="O77" s="150">
        <v>12</v>
      </c>
      <c r="P77" s="151"/>
      <c r="Q77" s="152"/>
      <c r="R77" s="153"/>
      <c r="S77" s="30">
        <v>1</v>
      </c>
      <c r="T77" s="63"/>
      <c r="U77" s="121">
        <v>50</v>
      </c>
      <c r="V77" s="119"/>
      <c r="W77" s="56"/>
      <c r="X77" s="19"/>
      <c r="Y77" s="148"/>
      <c r="Z77" s="149"/>
      <c r="AA77" s="150"/>
      <c r="AB77" s="119"/>
      <c r="AC77" s="56"/>
      <c r="AD77" s="19"/>
      <c r="AE77" s="29"/>
      <c r="AF77" s="62"/>
      <c r="AG77" s="125"/>
      <c r="AH77" s="123"/>
      <c r="AI77" s="61"/>
      <c r="AJ77" s="18"/>
      <c r="AK77" s="40">
        <f t="shared" si="30"/>
        <v>50</v>
      </c>
      <c r="AL77" s="64">
        <f t="shared" si="31"/>
        <v>0</v>
      </c>
      <c r="AM77" s="54">
        <f t="shared" si="32"/>
        <v>0</v>
      </c>
      <c r="AN77" s="53">
        <f t="shared" si="33"/>
        <v>50</v>
      </c>
      <c r="AO77" s="81">
        <f t="shared" si="34"/>
        <v>0</v>
      </c>
      <c r="AP77" s="55">
        <f t="shared" si="35"/>
        <v>50</v>
      </c>
      <c r="AQ77" s="40">
        <f t="shared" si="36"/>
        <v>0</v>
      </c>
      <c r="AR77" s="65">
        <f t="shared" si="37"/>
        <v>0</v>
      </c>
      <c r="AS77" s="85">
        <f t="shared" si="38"/>
        <v>0</v>
      </c>
      <c r="AT77" s="83">
        <f t="shared" si="39"/>
        <v>0</v>
      </c>
      <c r="AU77" s="81">
        <f t="shared" si="40"/>
        <v>0</v>
      </c>
      <c r="AV77" s="55">
        <f t="shared" si="41"/>
        <v>0</v>
      </c>
    </row>
    <row r="78" spans="1:48" ht="12.75" x14ac:dyDescent="0.2">
      <c r="A78" s="60" t="s">
        <v>222</v>
      </c>
      <c r="B78" s="32" t="s">
        <v>223</v>
      </c>
      <c r="C78" s="144">
        <v>2010</v>
      </c>
      <c r="D78" s="144" t="s">
        <v>221</v>
      </c>
      <c r="E78" s="144" t="s">
        <v>69</v>
      </c>
      <c r="F78" s="32" t="s">
        <v>220</v>
      </c>
      <c r="G78" s="33"/>
      <c r="H78" s="34">
        <v>24072</v>
      </c>
      <c r="I78" s="31"/>
      <c r="J78" s="16">
        <f t="shared" si="28"/>
        <v>0</v>
      </c>
      <c r="K78" s="17">
        <v>4</v>
      </c>
      <c r="L78" s="37">
        <f t="shared" si="29"/>
        <v>40</v>
      </c>
      <c r="M78" s="148"/>
      <c r="N78" s="149"/>
      <c r="O78" s="150"/>
      <c r="P78" s="151"/>
      <c r="Q78" s="152"/>
      <c r="R78" s="153"/>
      <c r="S78" s="30"/>
      <c r="T78" s="63"/>
      <c r="U78" s="121"/>
      <c r="V78" s="119"/>
      <c r="W78" s="56"/>
      <c r="X78" s="19"/>
      <c r="Y78" s="148"/>
      <c r="Z78" s="149"/>
      <c r="AA78" s="150"/>
      <c r="AB78" s="119">
        <v>2</v>
      </c>
      <c r="AC78" s="56"/>
      <c r="AD78" s="19">
        <v>40</v>
      </c>
      <c r="AE78" s="29"/>
      <c r="AF78" s="62"/>
      <c r="AG78" s="125"/>
      <c r="AH78" s="123"/>
      <c r="AI78" s="61"/>
      <c r="AJ78" s="18"/>
      <c r="AK78" s="40">
        <f t="shared" si="30"/>
        <v>0</v>
      </c>
      <c r="AL78" s="64">
        <f t="shared" si="31"/>
        <v>0</v>
      </c>
      <c r="AM78" s="54">
        <f t="shared" si="32"/>
        <v>0</v>
      </c>
      <c r="AN78" s="53">
        <f t="shared" si="33"/>
        <v>0</v>
      </c>
      <c r="AO78" s="81">
        <f t="shared" si="34"/>
        <v>0</v>
      </c>
      <c r="AP78" s="55">
        <f t="shared" si="35"/>
        <v>0</v>
      </c>
      <c r="AQ78" s="40">
        <f t="shared" si="36"/>
        <v>0</v>
      </c>
      <c r="AR78" s="65">
        <f t="shared" si="37"/>
        <v>40</v>
      </c>
      <c r="AS78" s="85">
        <f t="shared" si="38"/>
        <v>0</v>
      </c>
      <c r="AT78" s="83">
        <f t="shared" si="39"/>
        <v>40</v>
      </c>
      <c r="AU78" s="81">
        <f t="shared" si="40"/>
        <v>0</v>
      </c>
      <c r="AV78" s="55">
        <f t="shared" si="41"/>
        <v>40</v>
      </c>
    </row>
    <row r="79" spans="1:48" ht="12.75" x14ac:dyDescent="0.2">
      <c r="A79" s="60" t="s">
        <v>76</v>
      </c>
      <c r="B79" s="32" t="s">
        <v>131</v>
      </c>
      <c r="C79" s="144">
        <v>2010</v>
      </c>
      <c r="D79" s="144" t="s">
        <v>221</v>
      </c>
      <c r="E79" s="144" t="s">
        <v>65</v>
      </c>
      <c r="F79" s="32" t="s">
        <v>132</v>
      </c>
      <c r="G79" s="33"/>
      <c r="H79" s="34">
        <v>22005</v>
      </c>
      <c r="I79" s="31"/>
      <c r="J79" s="16">
        <f t="shared" si="28"/>
        <v>0</v>
      </c>
      <c r="K79" s="17">
        <v>3</v>
      </c>
      <c r="L79" s="37">
        <f t="shared" si="29"/>
        <v>50</v>
      </c>
      <c r="M79" s="148"/>
      <c r="N79" s="149"/>
      <c r="O79" s="150"/>
      <c r="P79" s="151"/>
      <c r="Q79" s="152"/>
      <c r="R79" s="153"/>
      <c r="S79" s="30"/>
      <c r="T79" s="63"/>
      <c r="U79" s="121"/>
      <c r="V79" s="119"/>
      <c r="W79" s="56"/>
      <c r="X79" s="19"/>
      <c r="Y79" s="148"/>
      <c r="Z79" s="149"/>
      <c r="AA79" s="150"/>
      <c r="AB79" s="119">
        <v>1</v>
      </c>
      <c r="AC79" s="56"/>
      <c r="AD79" s="19">
        <v>50</v>
      </c>
      <c r="AE79" s="29"/>
      <c r="AF79" s="62"/>
      <c r="AG79" s="125"/>
      <c r="AH79" s="123"/>
      <c r="AI79" s="61"/>
      <c r="AJ79" s="18"/>
      <c r="AK79" s="40">
        <f t="shared" si="30"/>
        <v>0</v>
      </c>
      <c r="AL79" s="64">
        <f t="shared" si="31"/>
        <v>0</v>
      </c>
      <c r="AM79" s="54">
        <f t="shared" si="32"/>
        <v>0</v>
      </c>
      <c r="AN79" s="53">
        <f t="shared" si="33"/>
        <v>0</v>
      </c>
      <c r="AO79" s="81">
        <f t="shared" si="34"/>
        <v>0</v>
      </c>
      <c r="AP79" s="55">
        <f t="shared" si="35"/>
        <v>0</v>
      </c>
      <c r="AQ79" s="40">
        <f t="shared" si="36"/>
        <v>0</v>
      </c>
      <c r="AR79" s="65">
        <f t="shared" si="37"/>
        <v>50</v>
      </c>
      <c r="AS79" s="85">
        <f t="shared" si="38"/>
        <v>0</v>
      </c>
      <c r="AT79" s="83">
        <f t="shared" si="39"/>
        <v>50</v>
      </c>
      <c r="AU79" s="81">
        <f t="shared" si="40"/>
        <v>0</v>
      </c>
      <c r="AV79" s="55">
        <f t="shared" si="41"/>
        <v>50</v>
      </c>
    </row>
    <row r="80" spans="1:48" ht="12.75" hidden="1" x14ac:dyDescent="0.2">
      <c r="A80" s="60" t="s">
        <v>181</v>
      </c>
      <c r="B80" s="32" t="s">
        <v>182</v>
      </c>
      <c r="C80" s="144">
        <v>2013</v>
      </c>
      <c r="D80" s="144" t="s">
        <v>75</v>
      </c>
      <c r="E80" s="144" t="s">
        <v>69</v>
      </c>
      <c r="F80" s="32" t="s">
        <v>129</v>
      </c>
      <c r="G80" s="33"/>
      <c r="H80" s="34">
        <v>22249</v>
      </c>
      <c r="I80" s="31"/>
      <c r="J80" s="16">
        <f t="shared" si="28"/>
        <v>40</v>
      </c>
      <c r="K80" s="17"/>
      <c r="L80" s="37">
        <f t="shared" si="29"/>
        <v>0</v>
      </c>
      <c r="M80" s="148"/>
      <c r="N80" s="149"/>
      <c r="O80" s="150"/>
      <c r="P80" s="151"/>
      <c r="Q80" s="152"/>
      <c r="R80" s="153"/>
      <c r="S80" s="30">
        <v>2</v>
      </c>
      <c r="T80" s="63"/>
      <c r="U80" s="121">
        <v>40</v>
      </c>
      <c r="V80" s="119"/>
      <c r="W80" s="56"/>
      <c r="X80" s="19"/>
      <c r="Y80" s="148"/>
      <c r="Z80" s="149"/>
      <c r="AA80" s="150"/>
      <c r="AB80" s="119"/>
      <c r="AC80" s="56"/>
      <c r="AD80" s="19"/>
      <c r="AE80" s="29"/>
      <c r="AF80" s="62"/>
      <c r="AG80" s="125"/>
      <c r="AH80" s="123"/>
      <c r="AI80" s="61"/>
      <c r="AJ80" s="18"/>
      <c r="AK80" s="40">
        <f t="shared" si="30"/>
        <v>40</v>
      </c>
      <c r="AL80" s="64">
        <f t="shared" si="31"/>
        <v>0</v>
      </c>
      <c r="AM80" s="54">
        <f t="shared" si="32"/>
        <v>0</v>
      </c>
      <c r="AN80" s="53">
        <f t="shared" si="33"/>
        <v>40</v>
      </c>
      <c r="AO80" s="81">
        <f t="shared" si="34"/>
        <v>0</v>
      </c>
      <c r="AP80" s="55">
        <f t="shared" si="35"/>
        <v>40</v>
      </c>
      <c r="AQ80" s="40">
        <f t="shared" si="36"/>
        <v>0</v>
      </c>
      <c r="AR80" s="65">
        <f t="shared" si="37"/>
        <v>0</v>
      </c>
      <c r="AS80" s="85">
        <f t="shared" si="38"/>
        <v>0</v>
      </c>
      <c r="AT80" s="83">
        <f t="shared" si="39"/>
        <v>0</v>
      </c>
      <c r="AU80" s="81">
        <f t="shared" si="40"/>
        <v>0</v>
      </c>
      <c r="AV80" s="55">
        <f t="shared" si="41"/>
        <v>0</v>
      </c>
    </row>
    <row r="81" spans="1:48" ht="12.75" hidden="1" x14ac:dyDescent="0.2">
      <c r="A81" s="60" t="s">
        <v>130</v>
      </c>
      <c r="B81" s="32" t="s">
        <v>131</v>
      </c>
      <c r="C81" s="144">
        <v>2017</v>
      </c>
      <c r="D81" s="144" t="s">
        <v>125</v>
      </c>
      <c r="E81" s="144" t="s">
        <v>65</v>
      </c>
      <c r="F81" s="32" t="s">
        <v>132</v>
      </c>
      <c r="G81" s="33"/>
      <c r="H81" s="34">
        <v>24264</v>
      </c>
      <c r="I81" s="31"/>
      <c r="J81" s="16">
        <f t="shared" si="28"/>
        <v>32</v>
      </c>
      <c r="K81" s="17"/>
      <c r="L81" s="37">
        <f t="shared" si="29"/>
        <v>0</v>
      </c>
      <c r="M81" s="148"/>
      <c r="N81" s="149"/>
      <c r="O81" s="150"/>
      <c r="P81" s="151"/>
      <c r="Q81" s="152"/>
      <c r="R81" s="153"/>
      <c r="S81" s="30">
        <v>3</v>
      </c>
      <c r="T81" s="63"/>
      <c r="U81" s="121">
        <v>32</v>
      </c>
      <c r="V81" s="119"/>
      <c r="W81" s="56"/>
      <c r="X81" s="19"/>
      <c r="Y81" s="148"/>
      <c r="Z81" s="149"/>
      <c r="AA81" s="150"/>
      <c r="AB81" s="119"/>
      <c r="AC81" s="56"/>
      <c r="AD81" s="19"/>
      <c r="AE81" s="29"/>
      <c r="AF81" s="62"/>
      <c r="AG81" s="125"/>
      <c r="AH81" s="123"/>
      <c r="AI81" s="61"/>
      <c r="AJ81" s="18"/>
      <c r="AK81" s="40">
        <f t="shared" si="30"/>
        <v>32</v>
      </c>
      <c r="AL81" s="64">
        <f t="shared" si="31"/>
        <v>0</v>
      </c>
      <c r="AM81" s="54">
        <f t="shared" si="32"/>
        <v>0</v>
      </c>
      <c r="AN81" s="53">
        <f t="shared" si="33"/>
        <v>32</v>
      </c>
      <c r="AO81" s="81">
        <f t="shared" si="34"/>
        <v>0</v>
      </c>
      <c r="AP81" s="55">
        <f t="shared" si="35"/>
        <v>32</v>
      </c>
      <c r="AQ81" s="40">
        <f t="shared" si="36"/>
        <v>0</v>
      </c>
      <c r="AR81" s="65">
        <f t="shared" si="37"/>
        <v>0</v>
      </c>
      <c r="AS81" s="85">
        <f t="shared" si="38"/>
        <v>0</v>
      </c>
      <c r="AT81" s="83">
        <f t="shared" si="39"/>
        <v>0</v>
      </c>
      <c r="AU81" s="81">
        <f t="shared" si="40"/>
        <v>0</v>
      </c>
      <c r="AV81" s="55">
        <f t="shared" si="41"/>
        <v>0</v>
      </c>
    </row>
    <row r="82" spans="1:48" ht="12.75" hidden="1" x14ac:dyDescent="0.2">
      <c r="A82" s="60" t="s">
        <v>184</v>
      </c>
      <c r="B82" s="32" t="s">
        <v>148</v>
      </c>
      <c r="C82" s="144">
        <v>2013</v>
      </c>
      <c r="D82" s="144" t="s">
        <v>75</v>
      </c>
      <c r="E82" s="144" t="s">
        <v>69</v>
      </c>
      <c r="F82" s="32" t="s">
        <v>150</v>
      </c>
      <c r="G82" s="33"/>
      <c r="H82" s="34" t="s">
        <v>149</v>
      </c>
      <c r="I82" s="31"/>
      <c r="J82" s="16">
        <f t="shared" si="28"/>
        <v>0</v>
      </c>
      <c r="K82" s="17"/>
      <c r="L82" s="37">
        <f t="shared" si="29"/>
        <v>0</v>
      </c>
      <c r="M82" s="148"/>
      <c r="N82" s="149"/>
      <c r="O82" s="150"/>
      <c r="P82" s="151"/>
      <c r="Q82" s="152"/>
      <c r="R82" s="153"/>
      <c r="S82" s="30">
        <v>4</v>
      </c>
      <c r="T82" s="63"/>
      <c r="U82" s="121"/>
      <c r="V82" s="119"/>
      <c r="W82" s="56"/>
      <c r="X82" s="19"/>
      <c r="Y82" s="148"/>
      <c r="Z82" s="149"/>
      <c r="AA82" s="150"/>
      <c r="AB82" s="119"/>
      <c r="AC82" s="56"/>
      <c r="AD82" s="19"/>
      <c r="AE82" s="29"/>
      <c r="AF82" s="62"/>
      <c r="AG82" s="125"/>
      <c r="AH82" s="123"/>
      <c r="AI82" s="61"/>
      <c r="AJ82" s="18"/>
      <c r="AK82" s="40">
        <f t="shared" si="30"/>
        <v>0</v>
      </c>
      <c r="AL82" s="64">
        <f t="shared" si="31"/>
        <v>0</v>
      </c>
      <c r="AM82" s="54">
        <f t="shared" si="32"/>
        <v>0</v>
      </c>
      <c r="AN82" s="53">
        <f t="shared" si="33"/>
        <v>0</v>
      </c>
      <c r="AO82" s="81">
        <f t="shared" si="34"/>
        <v>0</v>
      </c>
      <c r="AP82" s="55">
        <f t="shared" si="35"/>
        <v>0</v>
      </c>
      <c r="AQ82" s="40">
        <f t="shared" si="36"/>
        <v>0</v>
      </c>
      <c r="AR82" s="65">
        <f t="shared" si="37"/>
        <v>0</v>
      </c>
      <c r="AS82" s="85">
        <f t="shared" si="38"/>
        <v>0</v>
      </c>
      <c r="AT82" s="83">
        <f t="shared" si="39"/>
        <v>0</v>
      </c>
      <c r="AU82" s="81">
        <f t="shared" si="40"/>
        <v>0</v>
      </c>
      <c r="AV82" s="55">
        <f t="shared" si="41"/>
        <v>0</v>
      </c>
    </row>
    <row r="83" spans="1:48" ht="12.75" hidden="1" x14ac:dyDescent="0.2">
      <c r="A83" s="60" t="s">
        <v>147</v>
      </c>
      <c r="B83" s="32" t="s">
        <v>148</v>
      </c>
      <c r="C83" s="144">
        <v>2017</v>
      </c>
      <c r="D83" s="144" t="s">
        <v>125</v>
      </c>
      <c r="E83" s="144" t="s">
        <v>69</v>
      </c>
      <c r="F83" s="32" t="s">
        <v>150</v>
      </c>
      <c r="G83" s="33"/>
      <c r="H83" s="34" t="s">
        <v>149</v>
      </c>
      <c r="I83" s="31"/>
      <c r="J83" s="16">
        <f t="shared" si="28"/>
        <v>0</v>
      </c>
      <c r="K83" s="17"/>
      <c r="L83" s="37">
        <f t="shared" si="29"/>
        <v>0</v>
      </c>
      <c r="M83" s="148"/>
      <c r="N83" s="149"/>
      <c r="O83" s="150"/>
      <c r="P83" s="151"/>
      <c r="Q83" s="152"/>
      <c r="R83" s="153"/>
      <c r="S83" s="30">
        <v>4</v>
      </c>
      <c r="T83" s="63"/>
      <c r="U83" s="121"/>
      <c r="V83" s="119"/>
      <c r="W83" s="56"/>
      <c r="X83" s="19"/>
      <c r="Y83" s="148"/>
      <c r="Z83" s="149"/>
      <c r="AA83" s="150"/>
      <c r="AB83" s="119"/>
      <c r="AC83" s="56"/>
      <c r="AD83" s="19"/>
      <c r="AE83" s="29"/>
      <c r="AF83" s="62"/>
      <c r="AG83" s="125"/>
      <c r="AH83" s="123"/>
      <c r="AI83" s="61"/>
      <c r="AJ83" s="18"/>
      <c r="AK83" s="40">
        <f t="shared" si="30"/>
        <v>0</v>
      </c>
      <c r="AL83" s="64">
        <f t="shared" si="31"/>
        <v>0</v>
      </c>
      <c r="AM83" s="54">
        <f t="shared" si="32"/>
        <v>0</v>
      </c>
      <c r="AN83" s="53">
        <f t="shared" si="33"/>
        <v>0</v>
      </c>
      <c r="AO83" s="81">
        <f t="shared" si="34"/>
        <v>0</v>
      </c>
      <c r="AP83" s="55">
        <f t="shared" si="35"/>
        <v>0</v>
      </c>
      <c r="AQ83" s="40">
        <f t="shared" si="36"/>
        <v>0</v>
      </c>
      <c r="AR83" s="65">
        <f t="shared" si="37"/>
        <v>0</v>
      </c>
      <c r="AS83" s="85">
        <f t="shared" si="38"/>
        <v>0</v>
      </c>
      <c r="AT83" s="83">
        <f t="shared" si="39"/>
        <v>0</v>
      </c>
      <c r="AU83" s="81">
        <f t="shared" si="40"/>
        <v>0</v>
      </c>
      <c r="AV83" s="55">
        <f t="shared" si="41"/>
        <v>0</v>
      </c>
    </row>
    <row r="84" spans="1:48" ht="12.75" hidden="1" x14ac:dyDescent="0.2">
      <c r="A84" s="60" t="s">
        <v>157</v>
      </c>
      <c r="B84" s="32" t="s">
        <v>158</v>
      </c>
      <c r="C84" s="144">
        <v>2015</v>
      </c>
      <c r="D84" s="144" t="s">
        <v>64</v>
      </c>
      <c r="E84" s="144" t="s">
        <v>65</v>
      </c>
      <c r="F84" s="32" t="s">
        <v>66</v>
      </c>
      <c r="G84" s="33"/>
      <c r="H84" s="34">
        <v>20919</v>
      </c>
      <c r="I84" s="31"/>
      <c r="J84" s="16">
        <f t="shared" si="28"/>
        <v>27</v>
      </c>
      <c r="K84" s="17"/>
      <c r="L84" s="37">
        <f t="shared" si="29"/>
        <v>0</v>
      </c>
      <c r="M84" s="148"/>
      <c r="N84" s="149"/>
      <c r="O84" s="150"/>
      <c r="P84" s="151"/>
      <c r="Q84" s="152"/>
      <c r="R84" s="153"/>
      <c r="S84" s="30">
        <v>4</v>
      </c>
      <c r="T84" s="63"/>
      <c r="U84" s="121">
        <v>27</v>
      </c>
      <c r="V84" s="119"/>
      <c r="W84" s="56"/>
      <c r="X84" s="19"/>
      <c r="Y84" s="148"/>
      <c r="Z84" s="149"/>
      <c r="AA84" s="150"/>
      <c r="AB84" s="119"/>
      <c r="AC84" s="56"/>
      <c r="AD84" s="19"/>
      <c r="AE84" s="29"/>
      <c r="AF84" s="62"/>
      <c r="AG84" s="125"/>
      <c r="AH84" s="123"/>
      <c r="AI84" s="61"/>
      <c r="AJ84" s="18"/>
      <c r="AK84" s="40">
        <f t="shared" si="30"/>
        <v>27</v>
      </c>
      <c r="AL84" s="64">
        <f t="shared" si="31"/>
        <v>0</v>
      </c>
      <c r="AM84" s="54">
        <f t="shared" si="32"/>
        <v>0</v>
      </c>
      <c r="AN84" s="53">
        <f t="shared" si="33"/>
        <v>27</v>
      </c>
      <c r="AO84" s="81">
        <f t="shared" si="34"/>
        <v>0</v>
      </c>
      <c r="AP84" s="55">
        <f t="shared" si="35"/>
        <v>27</v>
      </c>
      <c r="AQ84" s="40">
        <f t="shared" si="36"/>
        <v>0</v>
      </c>
      <c r="AR84" s="65">
        <f t="shared" si="37"/>
        <v>0</v>
      </c>
      <c r="AS84" s="85">
        <f t="shared" si="38"/>
        <v>0</v>
      </c>
      <c r="AT84" s="83">
        <f t="shared" si="39"/>
        <v>0</v>
      </c>
      <c r="AU84" s="81">
        <f t="shared" si="40"/>
        <v>0</v>
      </c>
      <c r="AV84" s="55">
        <f t="shared" si="41"/>
        <v>0</v>
      </c>
    </row>
    <row r="85" spans="1:48" ht="12.75" x14ac:dyDescent="0.2">
      <c r="A85" s="60" t="s">
        <v>224</v>
      </c>
      <c r="B85" s="32" t="s">
        <v>225</v>
      </c>
      <c r="C85" s="144">
        <v>2006</v>
      </c>
      <c r="D85" s="144" t="s">
        <v>226</v>
      </c>
      <c r="E85" s="144" t="s">
        <v>65</v>
      </c>
      <c r="F85" s="32" t="s">
        <v>232</v>
      </c>
      <c r="G85" s="33"/>
      <c r="H85" s="34" t="s">
        <v>231</v>
      </c>
      <c r="I85" s="31"/>
      <c r="J85" s="16">
        <f t="shared" si="28"/>
        <v>0</v>
      </c>
      <c r="K85" s="17"/>
      <c r="L85" s="37">
        <f t="shared" si="29"/>
        <v>0</v>
      </c>
      <c r="M85" s="148"/>
      <c r="N85" s="149"/>
      <c r="O85" s="150"/>
      <c r="P85" s="151"/>
      <c r="Q85" s="152"/>
      <c r="R85" s="153"/>
      <c r="S85" s="30">
        <v>1</v>
      </c>
      <c r="T85" s="63"/>
      <c r="U85" s="121"/>
      <c r="V85" s="119"/>
      <c r="W85" s="56"/>
      <c r="X85" s="19"/>
      <c r="Y85" s="148"/>
      <c r="Z85" s="149"/>
      <c r="AA85" s="150"/>
      <c r="AB85" s="119"/>
      <c r="AC85" s="56"/>
      <c r="AD85" s="19"/>
      <c r="AE85" s="29"/>
      <c r="AF85" s="62"/>
      <c r="AG85" s="125"/>
      <c r="AH85" s="123"/>
      <c r="AI85" s="61"/>
      <c r="AJ85" s="18"/>
      <c r="AK85" s="40">
        <f t="shared" si="30"/>
        <v>0</v>
      </c>
      <c r="AL85" s="64">
        <f t="shared" si="31"/>
        <v>0</v>
      </c>
      <c r="AM85" s="54">
        <f t="shared" si="32"/>
        <v>0</v>
      </c>
      <c r="AN85" s="53">
        <f t="shared" si="33"/>
        <v>0</v>
      </c>
      <c r="AO85" s="81">
        <f t="shared" si="34"/>
        <v>0</v>
      </c>
      <c r="AP85" s="55">
        <f t="shared" si="35"/>
        <v>0</v>
      </c>
      <c r="AQ85" s="40">
        <f t="shared" si="36"/>
        <v>0</v>
      </c>
      <c r="AR85" s="65">
        <f t="shared" si="37"/>
        <v>0</v>
      </c>
      <c r="AS85" s="85">
        <f t="shared" si="38"/>
        <v>0</v>
      </c>
      <c r="AT85" s="83">
        <f t="shared" si="39"/>
        <v>0</v>
      </c>
      <c r="AU85" s="81">
        <f t="shared" si="40"/>
        <v>0</v>
      </c>
      <c r="AV85" s="55">
        <f t="shared" si="41"/>
        <v>0</v>
      </c>
    </row>
    <row r="86" spans="1:48" ht="12.75" hidden="1" x14ac:dyDescent="0.2">
      <c r="A86" s="60" t="s">
        <v>138</v>
      </c>
      <c r="B86" s="32" t="s">
        <v>139</v>
      </c>
      <c r="C86" s="144">
        <v>2017</v>
      </c>
      <c r="D86" s="144" t="s">
        <v>125</v>
      </c>
      <c r="E86" s="144" t="s">
        <v>65</v>
      </c>
      <c r="F86" s="32" t="s">
        <v>140</v>
      </c>
      <c r="G86" s="33"/>
      <c r="H86" s="34">
        <v>23332</v>
      </c>
      <c r="I86" s="31"/>
      <c r="J86" s="16">
        <f t="shared" si="28"/>
        <v>20</v>
      </c>
      <c r="K86" s="17"/>
      <c r="L86" s="37">
        <f t="shared" si="29"/>
        <v>0</v>
      </c>
      <c r="M86" s="148"/>
      <c r="N86" s="149"/>
      <c r="O86" s="150"/>
      <c r="P86" s="151"/>
      <c r="Q86" s="152"/>
      <c r="R86" s="153"/>
      <c r="S86" s="30">
        <v>6</v>
      </c>
      <c r="T86" s="63"/>
      <c r="U86" s="121">
        <v>20</v>
      </c>
      <c r="V86" s="119"/>
      <c r="W86" s="56"/>
      <c r="X86" s="19"/>
      <c r="Y86" s="148"/>
      <c r="Z86" s="149"/>
      <c r="AA86" s="150"/>
      <c r="AB86" s="119"/>
      <c r="AC86" s="56"/>
      <c r="AD86" s="19"/>
      <c r="AE86" s="29"/>
      <c r="AF86" s="62"/>
      <c r="AG86" s="125"/>
      <c r="AH86" s="123"/>
      <c r="AI86" s="61"/>
      <c r="AJ86" s="18"/>
      <c r="AK86" s="40">
        <f t="shared" si="30"/>
        <v>20</v>
      </c>
      <c r="AL86" s="64">
        <f t="shared" si="31"/>
        <v>0</v>
      </c>
      <c r="AM86" s="54">
        <f t="shared" si="32"/>
        <v>0</v>
      </c>
      <c r="AN86" s="53">
        <f t="shared" si="33"/>
        <v>20</v>
      </c>
      <c r="AO86" s="81">
        <f t="shared" si="34"/>
        <v>0</v>
      </c>
      <c r="AP86" s="55">
        <f t="shared" si="35"/>
        <v>20</v>
      </c>
      <c r="AQ86" s="40">
        <f t="shared" si="36"/>
        <v>0</v>
      </c>
      <c r="AR86" s="65">
        <f t="shared" si="37"/>
        <v>0</v>
      </c>
      <c r="AS86" s="85">
        <f t="shared" si="38"/>
        <v>0</v>
      </c>
      <c r="AT86" s="83">
        <f t="shared" si="39"/>
        <v>0</v>
      </c>
      <c r="AU86" s="81">
        <f t="shared" si="40"/>
        <v>0</v>
      </c>
      <c r="AV86" s="55">
        <f t="shared" si="41"/>
        <v>0</v>
      </c>
    </row>
    <row r="87" spans="1:48" ht="12.75" hidden="1" x14ac:dyDescent="0.2">
      <c r="A87" s="60" t="s">
        <v>171</v>
      </c>
      <c r="B87" s="32" t="s">
        <v>172</v>
      </c>
      <c r="C87" s="144">
        <v>2015</v>
      </c>
      <c r="D87" s="144" t="s">
        <v>64</v>
      </c>
      <c r="E87" s="144" t="s">
        <v>69</v>
      </c>
      <c r="F87" s="32" t="s">
        <v>132</v>
      </c>
      <c r="G87" s="33"/>
      <c r="H87" s="34">
        <v>24263</v>
      </c>
      <c r="I87" s="31"/>
      <c r="J87" s="16">
        <f t="shared" si="28"/>
        <v>20</v>
      </c>
      <c r="K87" s="17"/>
      <c r="L87" s="37">
        <f t="shared" si="29"/>
        <v>0</v>
      </c>
      <c r="M87" s="148"/>
      <c r="N87" s="149"/>
      <c r="O87" s="150"/>
      <c r="P87" s="151"/>
      <c r="Q87" s="152"/>
      <c r="R87" s="153"/>
      <c r="S87" s="30">
        <v>6</v>
      </c>
      <c r="T87" s="63"/>
      <c r="U87" s="121">
        <v>20</v>
      </c>
      <c r="V87" s="119"/>
      <c r="W87" s="56"/>
      <c r="X87" s="19"/>
      <c r="Y87" s="148"/>
      <c r="Z87" s="149"/>
      <c r="AA87" s="150"/>
      <c r="AB87" s="119"/>
      <c r="AC87" s="56"/>
      <c r="AD87" s="19"/>
      <c r="AE87" s="29"/>
      <c r="AF87" s="62"/>
      <c r="AG87" s="125"/>
      <c r="AH87" s="123"/>
      <c r="AI87" s="61"/>
      <c r="AJ87" s="18"/>
      <c r="AK87" s="40">
        <f t="shared" si="30"/>
        <v>20</v>
      </c>
      <c r="AL87" s="64">
        <f t="shared" si="31"/>
        <v>0</v>
      </c>
      <c r="AM87" s="54">
        <f t="shared" si="32"/>
        <v>0</v>
      </c>
      <c r="AN87" s="53">
        <f t="shared" si="33"/>
        <v>20</v>
      </c>
      <c r="AO87" s="81">
        <f t="shared" si="34"/>
        <v>0</v>
      </c>
      <c r="AP87" s="55">
        <f t="shared" si="35"/>
        <v>20</v>
      </c>
      <c r="AQ87" s="40">
        <f t="shared" si="36"/>
        <v>0</v>
      </c>
      <c r="AR87" s="65">
        <f t="shared" si="37"/>
        <v>0</v>
      </c>
      <c r="AS87" s="85">
        <f t="shared" si="38"/>
        <v>0</v>
      </c>
      <c r="AT87" s="83">
        <f t="shared" si="39"/>
        <v>0</v>
      </c>
      <c r="AU87" s="81">
        <f t="shared" si="40"/>
        <v>0</v>
      </c>
      <c r="AV87" s="55">
        <f t="shared" si="41"/>
        <v>0</v>
      </c>
    </row>
    <row r="88" spans="1:48" ht="12.75" hidden="1" x14ac:dyDescent="0.2">
      <c r="A88" s="60" t="s">
        <v>177</v>
      </c>
      <c r="B88" s="32" t="s">
        <v>178</v>
      </c>
      <c r="C88" s="144">
        <v>2014</v>
      </c>
      <c r="D88" s="144" t="s">
        <v>75</v>
      </c>
      <c r="E88" s="144" t="s">
        <v>65</v>
      </c>
      <c r="F88" s="32" t="s">
        <v>140</v>
      </c>
      <c r="G88" s="33"/>
      <c r="H88" s="34">
        <v>22982</v>
      </c>
      <c r="I88" s="31"/>
      <c r="J88" s="16">
        <f t="shared" si="28"/>
        <v>18</v>
      </c>
      <c r="K88" s="17"/>
      <c r="L88" s="37">
        <f t="shared" si="29"/>
        <v>0</v>
      </c>
      <c r="M88" s="148"/>
      <c r="N88" s="149"/>
      <c r="O88" s="150"/>
      <c r="P88" s="151"/>
      <c r="Q88" s="152"/>
      <c r="R88" s="153"/>
      <c r="S88" s="30">
        <v>7</v>
      </c>
      <c r="T88" s="63"/>
      <c r="U88" s="121">
        <v>18</v>
      </c>
      <c r="V88" s="119"/>
      <c r="W88" s="56"/>
      <c r="X88" s="19"/>
      <c r="Y88" s="148"/>
      <c r="Z88" s="149"/>
      <c r="AA88" s="150"/>
      <c r="AB88" s="119"/>
      <c r="AC88" s="56"/>
      <c r="AD88" s="19"/>
      <c r="AE88" s="29"/>
      <c r="AF88" s="62"/>
      <c r="AG88" s="125"/>
      <c r="AH88" s="123"/>
      <c r="AI88" s="61"/>
      <c r="AJ88" s="18"/>
      <c r="AK88" s="40">
        <f t="shared" si="30"/>
        <v>18</v>
      </c>
      <c r="AL88" s="64">
        <f t="shared" si="31"/>
        <v>0</v>
      </c>
      <c r="AM88" s="54">
        <f t="shared" si="32"/>
        <v>0</v>
      </c>
      <c r="AN88" s="53">
        <f t="shared" si="33"/>
        <v>18</v>
      </c>
      <c r="AO88" s="81">
        <f t="shared" si="34"/>
        <v>0</v>
      </c>
      <c r="AP88" s="55">
        <f t="shared" si="35"/>
        <v>18</v>
      </c>
      <c r="AQ88" s="40">
        <f t="shared" si="36"/>
        <v>0</v>
      </c>
      <c r="AR88" s="65">
        <f t="shared" si="37"/>
        <v>0</v>
      </c>
      <c r="AS88" s="85">
        <f t="shared" si="38"/>
        <v>0</v>
      </c>
      <c r="AT88" s="83">
        <f t="shared" si="39"/>
        <v>0</v>
      </c>
      <c r="AU88" s="81">
        <f t="shared" si="40"/>
        <v>0</v>
      </c>
      <c r="AV88" s="55">
        <f t="shared" si="41"/>
        <v>0</v>
      </c>
    </row>
    <row r="89" spans="1:48" ht="12.75" hidden="1" customHeight="1" x14ac:dyDescent="0.2">
      <c r="A89" s="60" t="s">
        <v>181</v>
      </c>
      <c r="B89" s="32" t="s">
        <v>186</v>
      </c>
      <c r="C89" s="144">
        <v>2014</v>
      </c>
      <c r="D89" s="144" t="s">
        <v>75</v>
      </c>
      <c r="E89" s="144" t="s">
        <v>69</v>
      </c>
      <c r="F89" s="32" t="s">
        <v>166</v>
      </c>
      <c r="G89" s="33"/>
      <c r="H89" s="34">
        <v>21466</v>
      </c>
      <c r="I89" s="31"/>
      <c r="J89" s="16">
        <f t="shared" si="28"/>
        <v>18</v>
      </c>
      <c r="K89" s="17"/>
      <c r="L89" s="37">
        <f t="shared" si="29"/>
        <v>0</v>
      </c>
      <c r="M89" s="148"/>
      <c r="N89" s="149"/>
      <c r="O89" s="150"/>
      <c r="P89" s="151"/>
      <c r="Q89" s="152"/>
      <c r="R89" s="153"/>
      <c r="S89" s="30">
        <v>7</v>
      </c>
      <c r="T89" s="63"/>
      <c r="U89" s="121">
        <v>18</v>
      </c>
      <c r="V89" s="119"/>
      <c r="W89" s="56"/>
      <c r="X89" s="19"/>
      <c r="Y89" s="148"/>
      <c r="Z89" s="149"/>
      <c r="AA89" s="150"/>
      <c r="AB89" s="119"/>
      <c r="AC89" s="56"/>
      <c r="AD89" s="19"/>
      <c r="AE89" s="29"/>
      <c r="AF89" s="62"/>
      <c r="AG89" s="125"/>
      <c r="AH89" s="123"/>
      <c r="AI89" s="61"/>
      <c r="AJ89" s="18"/>
      <c r="AK89" s="40">
        <f t="shared" si="30"/>
        <v>18</v>
      </c>
      <c r="AL89" s="64">
        <f t="shared" si="31"/>
        <v>0</v>
      </c>
      <c r="AM89" s="54">
        <f t="shared" si="32"/>
        <v>0</v>
      </c>
      <c r="AN89" s="53">
        <f t="shared" si="33"/>
        <v>18</v>
      </c>
      <c r="AO89" s="81">
        <f t="shared" si="34"/>
        <v>0</v>
      </c>
      <c r="AP89" s="55">
        <f t="shared" si="35"/>
        <v>18</v>
      </c>
      <c r="AQ89" s="40">
        <f t="shared" si="36"/>
        <v>0</v>
      </c>
      <c r="AR89" s="65">
        <f t="shared" si="37"/>
        <v>0</v>
      </c>
      <c r="AS89" s="85">
        <f t="shared" si="38"/>
        <v>0</v>
      </c>
      <c r="AT89" s="83">
        <f t="shared" si="39"/>
        <v>0</v>
      </c>
      <c r="AU89" s="81">
        <f t="shared" si="40"/>
        <v>0</v>
      </c>
      <c r="AV89" s="55">
        <f t="shared" si="41"/>
        <v>0</v>
      </c>
    </row>
    <row r="90" spans="1:48" ht="12.75" hidden="1" x14ac:dyDescent="0.2">
      <c r="A90" s="79" t="s">
        <v>62</v>
      </c>
      <c r="B90" s="78" t="s">
        <v>63</v>
      </c>
      <c r="C90" s="139">
        <v>2016</v>
      </c>
      <c r="D90" s="139" t="s">
        <v>64</v>
      </c>
      <c r="E90" s="139" t="s">
        <v>65</v>
      </c>
      <c r="F90" s="78" t="s">
        <v>66</v>
      </c>
      <c r="G90" s="33"/>
      <c r="H90" s="34">
        <v>20873</v>
      </c>
      <c r="I90" s="31"/>
      <c r="J90" s="16">
        <f t="shared" si="28"/>
        <v>18</v>
      </c>
      <c r="K90" s="17"/>
      <c r="L90" s="37">
        <f t="shared" si="29"/>
        <v>0</v>
      </c>
      <c r="M90" s="148">
        <v>1</v>
      </c>
      <c r="N90" s="149"/>
      <c r="O90" s="150">
        <v>12</v>
      </c>
      <c r="P90" s="151"/>
      <c r="Q90" s="152"/>
      <c r="R90" s="153"/>
      <c r="S90" s="30">
        <v>7</v>
      </c>
      <c r="T90" s="63"/>
      <c r="U90" s="121">
        <v>18</v>
      </c>
      <c r="V90" s="119"/>
      <c r="W90" s="56"/>
      <c r="X90" s="19"/>
      <c r="Y90" s="148"/>
      <c r="Z90" s="149"/>
      <c r="AA90" s="150"/>
      <c r="AB90" s="119"/>
      <c r="AC90" s="56"/>
      <c r="AD90" s="19"/>
      <c r="AE90" s="29"/>
      <c r="AF90" s="62"/>
      <c r="AG90" s="125"/>
      <c r="AH90" s="123"/>
      <c r="AI90" s="61"/>
      <c r="AJ90" s="18"/>
      <c r="AK90" s="40">
        <f t="shared" si="30"/>
        <v>18</v>
      </c>
      <c r="AL90" s="64">
        <f t="shared" si="31"/>
        <v>0</v>
      </c>
      <c r="AM90" s="54">
        <f t="shared" si="32"/>
        <v>0</v>
      </c>
      <c r="AN90" s="53">
        <f t="shared" si="33"/>
        <v>18</v>
      </c>
      <c r="AO90" s="81">
        <f t="shared" si="34"/>
        <v>0</v>
      </c>
      <c r="AP90" s="55">
        <f t="shared" si="35"/>
        <v>18</v>
      </c>
      <c r="AQ90" s="40">
        <f t="shared" si="36"/>
        <v>0</v>
      </c>
      <c r="AR90" s="65">
        <f t="shared" si="37"/>
        <v>0</v>
      </c>
      <c r="AS90" s="85">
        <f t="shared" si="38"/>
        <v>0</v>
      </c>
      <c r="AT90" s="83">
        <f t="shared" si="39"/>
        <v>0</v>
      </c>
      <c r="AU90" s="81">
        <f t="shared" si="40"/>
        <v>0</v>
      </c>
      <c r="AV90" s="55">
        <f t="shared" si="41"/>
        <v>0</v>
      </c>
    </row>
    <row r="91" spans="1:48" ht="12.75" hidden="1" customHeight="1" x14ac:dyDescent="0.25">
      <c r="A91" s="60" t="s">
        <v>187</v>
      </c>
      <c r="B91" s="32" t="s">
        <v>188</v>
      </c>
      <c r="C91" s="144">
        <v>2014</v>
      </c>
      <c r="D91" s="144" t="s">
        <v>75</v>
      </c>
      <c r="E91" s="144" t="s">
        <v>69</v>
      </c>
      <c r="F91" s="32" t="s">
        <v>135</v>
      </c>
      <c r="G91" s="33"/>
      <c r="H91" s="34">
        <v>18602</v>
      </c>
      <c r="I91" s="31"/>
      <c r="J91" s="16">
        <f t="shared" si="28"/>
        <v>16</v>
      </c>
      <c r="K91" s="17"/>
      <c r="L91" s="37">
        <f t="shared" si="29"/>
        <v>0</v>
      </c>
      <c r="M91" s="148"/>
      <c r="N91" s="149"/>
      <c r="O91" s="150"/>
      <c r="P91" s="151"/>
      <c r="Q91" s="152"/>
      <c r="R91" s="153"/>
      <c r="S91" s="30">
        <v>8</v>
      </c>
      <c r="T91" s="63"/>
      <c r="U91" s="121">
        <v>16</v>
      </c>
      <c r="V91" s="119"/>
      <c r="W91" s="56"/>
      <c r="X91" s="19"/>
      <c r="Y91" s="148"/>
      <c r="Z91" s="149"/>
      <c r="AA91" s="150"/>
      <c r="AB91" s="119"/>
      <c r="AC91" s="56"/>
      <c r="AD91" s="19"/>
      <c r="AE91" s="29"/>
      <c r="AF91" s="62"/>
      <c r="AG91" s="125"/>
      <c r="AH91" s="123"/>
      <c r="AI91" s="61"/>
      <c r="AJ91" s="18"/>
      <c r="AK91" s="40">
        <f t="shared" si="30"/>
        <v>16</v>
      </c>
      <c r="AL91" s="64">
        <f t="shared" si="31"/>
        <v>0</v>
      </c>
      <c r="AM91" s="54">
        <f t="shared" si="32"/>
        <v>0</v>
      </c>
      <c r="AN91" s="53">
        <f t="shared" si="33"/>
        <v>16</v>
      </c>
      <c r="AO91" s="81">
        <f t="shared" si="34"/>
        <v>0</v>
      </c>
      <c r="AP91" s="55">
        <f t="shared" si="35"/>
        <v>16</v>
      </c>
      <c r="AQ91" s="40">
        <f t="shared" si="36"/>
        <v>0</v>
      </c>
      <c r="AR91" s="65">
        <f t="shared" si="37"/>
        <v>0</v>
      </c>
      <c r="AS91" s="85">
        <f t="shared" si="38"/>
        <v>0</v>
      </c>
      <c r="AT91" s="83">
        <f t="shared" si="39"/>
        <v>0</v>
      </c>
      <c r="AU91" s="81">
        <f t="shared" si="40"/>
        <v>0</v>
      </c>
      <c r="AV91" s="55">
        <f t="shared" si="41"/>
        <v>0</v>
      </c>
    </row>
    <row r="92" spans="1:48" ht="12.75" hidden="1" customHeight="1" x14ac:dyDescent="0.2">
      <c r="A92" s="60" t="s">
        <v>171</v>
      </c>
      <c r="B92" s="32" t="s">
        <v>186</v>
      </c>
      <c r="C92" s="144">
        <v>2013</v>
      </c>
      <c r="D92" s="144" t="s">
        <v>75</v>
      </c>
      <c r="E92" s="144" t="s">
        <v>69</v>
      </c>
      <c r="F92" s="32" t="s">
        <v>166</v>
      </c>
      <c r="G92" s="33"/>
      <c r="H92" s="34">
        <v>21667</v>
      </c>
      <c r="I92" s="31"/>
      <c r="J92" s="16">
        <f t="shared" si="28"/>
        <v>14</v>
      </c>
      <c r="K92" s="17"/>
      <c r="L92" s="37">
        <f t="shared" si="29"/>
        <v>0</v>
      </c>
      <c r="M92" s="148"/>
      <c r="N92" s="149"/>
      <c r="O92" s="150"/>
      <c r="P92" s="151"/>
      <c r="Q92" s="152"/>
      <c r="R92" s="153"/>
      <c r="S92" s="30">
        <v>9</v>
      </c>
      <c r="T92" s="63"/>
      <c r="U92" s="121">
        <v>14</v>
      </c>
      <c r="V92" s="119"/>
      <c r="W92" s="56"/>
      <c r="X92" s="19"/>
      <c r="Y92" s="148"/>
      <c r="Z92" s="149"/>
      <c r="AA92" s="150"/>
      <c r="AB92" s="119"/>
      <c r="AC92" s="56"/>
      <c r="AD92" s="19"/>
      <c r="AE92" s="29"/>
      <c r="AF92" s="62"/>
      <c r="AG92" s="125"/>
      <c r="AH92" s="123"/>
      <c r="AI92" s="61"/>
      <c r="AJ92" s="18"/>
      <c r="AK92" s="40">
        <f t="shared" si="30"/>
        <v>14</v>
      </c>
      <c r="AL92" s="64">
        <f t="shared" si="31"/>
        <v>0</v>
      </c>
      <c r="AM92" s="54">
        <f t="shared" si="32"/>
        <v>0</v>
      </c>
      <c r="AN92" s="53">
        <f t="shared" si="33"/>
        <v>14</v>
      </c>
      <c r="AO92" s="81">
        <f t="shared" si="34"/>
        <v>0</v>
      </c>
      <c r="AP92" s="55">
        <f t="shared" si="35"/>
        <v>14</v>
      </c>
      <c r="AQ92" s="40">
        <f t="shared" si="36"/>
        <v>0</v>
      </c>
      <c r="AR92" s="65">
        <f t="shared" si="37"/>
        <v>0</v>
      </c>
      <c r="AS92" s="85">
        <f t="shared" si="38"/>
        <v>0</v>
      </c>
      <c r="AT92" s="83">
        <f t="shared" si="39"/>
        <v>0</v>
      </c>
      <c r="AU92" s="81">
        <f t="shared" si="40"/>
        <v>0</v>
      </c>
      <c r="AV92" s="55">
        <f t="shared" si="41"/>
        <v>0</v>
      </c>
    </row>
    <row r="93" spans="1:48" ht="12.75" hidden="1" x14ac:dyDescent="0.2">
      <c r="A93" s="60" t="s">
        <v>107</v>
      </c>
      <c r="B93" s="32" t="s">
        <v>163</v>
      </c>
      <c r="C93" s="144">
        <v>2016</v>
      </c>
      <c r="D93" s="144" t="s">
        <v>64</v>
      </c>
      <c r="E93" s="144" t="s">
        <v>65</v>
      </c>
      <c r="F93" s="32" t="s">
        <v>140</v>
      </c>
      <c r="G93" s="33"/>
      <c r="H93" s="34">
        <v>18436</v>
      </c>
      <c r="I93" s="31"/>
      <c r="J93" s="16">
        <f t="shared" si="28"/>
        <v>14</v>
      </c>
      <c r="K93" s="17"/>
      <c r="L93" s="37">
        <f t="shared" si="29"/>
        <v>0</v>
      </c>
      <c r="M93" s="148"/>
      <c r="N93" s="149"/>
      <c r="O93" s="150"/>
      <c r="P93" s="151"/>
      <c r="Q93" s="152"/>
      <c r="R93" s="153"/>
      <c r="S93" s="30">
        <v>9</v>
      </c>
      <c r="T93" s="63"/>
      <c r="U93" s="121">
        <v>14</v>
      </c>
      <c r="V93" s="119"/>
      <c r="W93" s="56"/>
      <c r="X93" s="19"/>
      <c r="Y93" s="148"/>
      <c r="Z93" s="149"/>
      <c r="AA93" s="150"/>
      <c r="AB93" s="119"/>
      <c r="AC93" s="56"/>
      <c r="AD93" s="19"/>
      <c r="AE93" s="29"/>
      <c r="AF93" s="62"/>
      <c r="AG93" s="125"/>
      <c r="AH93" s="123"/>
      <c r="AI93" s="61"/>
      <c r="AJ93" s="18"/>
      <c r="AK93" s="40">
        <f t="shared" si="30"/>
        <v>14</v>
      </c>
      <c r="AL93" s="64">
        <f t="shared" si="31"/>
        <v>0</v>
      </c>
      <c r="AM93" s="54">
        <f t="shared" si="32"/>
        <v>0</v>
      </c>
      <c r="AN93" s="53">
        <f t="shared" si="33"/>
        <v>14</v>
      </c>
      <c r="AO93" s="81">
        <f t="shared" si="34"/>
        <v>0</v>
      </c>
      <c r="AP93" s="55">
        <f t="shared" si="35"/>
        <v>14</v>
      </c>
      <c r="AQ93" s="40">
        <f t="shared" si="36"/>
        <v>0</v>
      </c>
      <c r="AR93" s="65">
        <f t="shared" si="37"/>
        <v>0</v>
      </c>
      <c r="AS93" s="85">
        <f t="shared" si="38"/>
        <v>0</v>
      </c>
      <c r="AT93" s="83">
        <f t="shared" si="39"/>
        <v>0</v>
      </c>
      <c r="AU93" s="81">
        <f t="shared" si="40"/>
        <v>0</v>
      </c>
      <c r="AV93" s="55">
        <f t="shared" si="41"/>
        <v>0</v>
      </c>
    </row>
    <row r="94" spans="1:48" ht="14.25" hidden="1" customHeight="1" x14ac:dyDescent="0.2">
      <c r="A94" s="79" t="s">
        <v>98</v>
      </c>
      <c r="B94" s="78" t="s">
        <v>99</v>
      </c>
      <c r="C94" s="139">
        <v>2013</v>
      </c>
      <c r="D94" s="139" t="s">
        <v>75</v>
      </c>
      <c r="E94" s="139" t="s">
        <v>69</v>
      </c>
      <c r="F94" s="32" t="s">
        <v>78</v>
      </c>
      <c r="G94" s="33"/>
      <c r="H94" s="34">
        <v>24055</v>
      </c>
      <c r="I94" s="31"/>
      <c r="J94" s="16">
        <f t="shared" si="28"/>
        <v>0</v>
      </c>
      <c r="K94" s="17"/>
      <c r="L94" s="37">
        <f t="shared" si="29"/>
        <v>0</v>
      </c>
      <c r="M94" s="148">
        <v>6</v>
      </c>
      <c r="N94" s="149"/>
      <c r="O94" s="150">
        <v>5</v>
      </c>
      <c r="P94" s="151"/>
      <c r="Q94" s="152"/>
      <c r="R94" s="153"/>
      <c r="S94" s="30"/>
      <c r="T94" s="63"/>
      <c r="U94" s="121"/>
      <c r="V94" s="119"/>
      <c r="W94" s="56"/>
      <c r="X94" s="19"/>
      <c r="Y94" s="148"/>
      <c r="Z94" s="149"/>
      <c r="AA94" s="150"/>
      <c r="AB94" s="119"/>
      <c r="AC94" s="56"/>
      <c r="AD94" s="19"/>
      <c r="AE94" s="29"/>
      <c r="AF94" s="62"/>
      <c r="AG94" s="125"/>
      <c r="AH94" s="123"/>
      <c r="AI94" s="61"/>
      <c r="AJ94" s="18"/>
      <c r="AK94" s="40">
        <f t="shared" si="30"/>
        <v>0</v>
      </c>
      <c r="AL94" s="64">
        <f t="shared" si="31"/>
        <v>0</v>
      </c>
      <c r="AM94" s="54">
        <f t="shared" si="32"/>
        <v>0</v>
      </c>
      <c r="AN94" s="53">
        <f t="shared" si="33"/>
        <v>0</v>
      </c>
      <c r="AO94" s="81">
        <f t="shared" si="34"/>
        <v>0</v>
      </c>
      <c r="AP94" s="55">
        <f t="shared" si="35"/>
        <v>0</v>
      </c>
      <c r="AQ94" s="40">
        <f t="shared" si="36"/>
        <v>0</v>
      </c>
      <c r="AR94" s="65">
        <f t="shared" si="37"/>
        <v>0</v>
      </c>
      <c r="AS94" s="85">
        <f t="shared" si="38"/>
        <v>0</v>
      </c>
      <c r="AT94" s="83">
        <f t="shared" si="39"/>
        <v>0</v>
      </c>
      <c r="AU94" s="81">
        <f t="shared" si="40"/>
        <v>0</v>
      </c>
      <c r="AV94" s="55">
        <f t="shared" si="41"/>
        <v>0</v>
      </c>
    </row>
    <row r="95" spans="1:48" ht="12.75" customHeight="1" x14ac:dyDescent="0.2">
      <c r="A95" s="79" t="s">
        <v>107</v>
      </c>
      <c r="B95" s="78" t="s">
        <v>63</v>
      </c>
      <c r="C95" s="139">
        <v>2009</v>
      </c>
      <c r="D95" s="139" t="s">
        <v>221</v>
      </c>
      <c r="E95" s="139" t="s">
        <v>65</v>
      </c>
      <c r="F95" s="32" t="s">
        <v>108</v>
      </c>
      <c r="G95" s="33"/>
      <c r="H95" s="34">
        <v>13253</v>
      </c>
      <c r="I95" s="31"/>
      <c r="J95" s="16">
        <f t="shared" si="28"/>
        <v>0</v>
      </c>
      <c r="K95" s="17"/>
      <c r="L95" s="37">
        <f t="shared" si="29"/>
        <v>0</v>
      </c>
      <c r="M95" s="148">
        <v>1</v>
      </c>
      <c r="N95" s="149"/>
      <c r="O95" s="150"/>
      <c r="P95" s="151"/>
      <c r="Q95" s="152"/>
      <c r="R95" s="153"/>
      <c r="S95" s="30"/>
      <c r="T95" s="63"/>
      <c r="U95" s="121"/>
      <c r="V95" s="119"/>
      <c r="W95" s="56"/>
      <c r="X95" s="19"/>
      <c r="Y95" s="148"/>
      <c r="Z95" s="149"/>
      <c r="AA95" s="150"/>
      <c r="AB95" s="119"/>
      <c r="AC95" s="56"/>
      <c r="AD95" s="19"/>
      <c r="AE95" s="29"/>
      <c r="AF95" s="62"/>
      <c r="AG95" s="125"/>
      <c r="AH95" s="123"/>
      <c r="AI95" s="61"/>
      <c r="AJ95" s="18"/>
      <c r="AK95" s="40">
        <f t="shared" si="30"/>
        <v>0</v>
      </c>
      <c r="AL95" s="64">
        <f t="shared" si="31"/>
        <v>0</v>
      </c>
      <c r="AM95" s="54">
        <f t="shared" si="32"/>
        <v>0</v>
      </c>
      <c r="AN95" s="53">
        <f t="shared" si="33"/>
        <v>0</v>
      </c>
      <c r="AO95" s="81">
        <f t="shared" si="34"/>
        <v>0</v>
      </c>
      <c r="AP95" s="55">
        <f t="shared" si="35"/>
        <v>0</v>
      </c>
      <c r="AQ95" s="40">
        <f t="shared" si="36"/>
        <v>0</v>
      </c>
      <c r="AR95" s="65">
        <f t="shared" si="37"/>
        <v>0</v>
      </c>
      <c r="AS95" s="85">
        <f t="shared" si="38"/>
        <v>0</v>
      </c>
      <c r="AT95" s="83">
        <f t="shared" si="39"/>
        <v>0</v>
      </c>
      <c r="AU95" s="81">
        <f t="shared" si="40"/>
        <v>0</v>
      </c>
      <c r="AV95" s="55">
        <f t="shared" si="41"/>
        <v>0</v>
      </c>
    </row>
    <row r="96" spans="1:48" ht="12.75" hidden="1" customHeight="1" x14ac:dyDescent="0.2">
      <c r="A96" s="79" t="s">
        <v>96</v>
      </c>
      <c r="B96" s="78" t="s">
        <v>97</v>
      </c>
      <c r="C96" s="139">
        <v>2014</v>
      </c>
      <c r="D96" s="139" t="s">
        <v>75</v>
      </c>
      <c r="E96" s="139" t="s">
        <v>69</v>
      </c>
      <c r="F96" s="78" t="s">
        <v>92</v>
      </c>
      <c r="G96" s="78"/>
      <c r="H96" s="34">
        <v>24100</v>
      </c>
      <c r="I96" s="31"/>
      <c r="J96" s="16">
        <f t="shared" si="28"/>
        <v>0</v>
      </c>
      <c r="K96" s="17"/>
      <c r="L96" s="37">
        <f t="shared" si="29"/>
        <v>0</v>
      </c>
      <c r="M96" s="148">
        <v>5</v>
      </c>
      <c r="N96" s="149"/>
      <c r="O96" s="150">
        <v>6</v>
      </c>
      <c r="P96" s="151"/>
      <c r="Q96" s="152"/>
      <c r="R96" s="153"/>
      <c r="S96" s="30"/>
      <c r="T96" s="63"/>
      <c r="U96" s="121"/>
      <c r="V96" s="119"/>
      <c r="W96" s="56"/>
      <c r="X96" s="19"/>
      <c r="Y96" s="148"/>
      <c r="Z96" s="149"/>
      <c r="AA96" s="150"/>
      <c r="AB96" s="119"/>
      <c r="AC96" s="56"/>
      <c r="AD96" s="19"/>
      <c r="AE96" s="29"/>
      <c r="AF96" s="62"/>
      <c r="AG96" s="125"/>
      <c r="AH96" s="123"/>
      <c r="AI96" s="61"/>
      <c r="AJ96" s="18"/>
      <c r="AK96" s="40">
        <f t="shared" si="30"/>
        <v>0</v>
      </c>
      <c r="AL96" s="64">
        <f t="shared" si="31"/>
        <v>0</v>
      </c>
      <c r="AM96" s="54">
        <f t="shared" si="32"/>
        <v>0</v>
      </c>
      <c r="AN96" s="53">
        <f t="shared" si="33"/>
        <v>0</v>
      </c>
      <c r="AO96" s="81">
        <f t="shared" si="34"/>
        <v>0</v>
      </c>
      <c r="AP96" s="55">
        <f t="shared" si="35"/>
        <v>0</v>
      </c>
      <c r="AQ96" s="40">
        <f t="shared" si="36"/>
        <v>0</v>
      </c>
      <c r="AR96" s="65">
        <f t="shared" si="37"/>
        <v>0</v>
      </c>
      <c r="AS96" s="85">
        <f t="shared" si="38"/>
        <v>0</v>
      </c>
      <c r="AT96" s="83">
        <f t="shared" si="39"/>
        <v>0</v>
      </c>
      <c r="AU96" s="81">
        <f t="shared" si="40"/>
        <v>0</v>
      </c>
      <c r="AV96" s="55">
        <f t="shared" si="41"/>
        <v>0</v>
      </c>
    </row>
    <row r="97" spans="1:48" ht="12.75" hidden="1" x14ac:dyDescent="0.2">
      <c r="A97" s="79" t="s">
        <v>79</v>
      </c>
      <c r="B97" s="78" t="s">
        <v>80</v>
      </c>
      <c r="C97" s="139">
        <v>2014</v>
      </c>
      <c r="D97" s="139" t="s">
        <v>75</v>
      </c>
      <c r="E97" s="139" t="s">
        <v>65</v>
      </c>
      <c r="F97" s="78" t="s">
        <v>81</v>
      </c>
      <c r="G97" s="33"/>
      <c r="H97" s="34">
        <v>22893</v>
      </c>
      <c r="I97" s="31"/>
      <c r="J97" s="16">
        <f t="shared" si="28"/>
        <v>0</v>
      </c>
      <c r="K97" s="17"/>
      <c r="L97" s="37">
        <f t="shared" si="29"/>
        <v>0</v>
      </c>
      <c r="M97" s="148">
        <v>3</v>
      </c>
      <c r="N97" s="149"/>
      <c r="O97" s="150">
        <v>8</v>
      </c>
      <c r="P97" s="151"/>
      <c r="Q97" s="152"/>
      <c r="R97" s="153"/>
      <c r="S97" s="95"/>
      <c r="T97" s="96"/>
      <c r="U97" s="122"/>
      <c r="V97" s="119"/>
      <c r="W97" s="56"/>
      <c r="X97" s="19"/>
      <c r="Y97" s="176"/>
      <c r="Z97" s="177"/>
      <c r="AA97" s="178"/>
      <c r="AB97" s="119"/>
      <c r="AC97" s="56"/>
      <c r="AD97" s="19"/>
      <c r="AE97" s="29"/>
      <c r="AF97" s="62"/>
      <c r="AG97" s="125"/>
      <c r="AH97" s="123"/>
      <c r="AI97" s="61"/>
      <c r="AJ97" s="18"/>
      <c r="AK97" s="40">
        <f t="shared" si="30"/>
        <v>0</v>
      </c>
      <c r="AL97" s="64">
        <f t="shared" si="31"/>
        <v>0</v>
      </c>
      <c r="AM97" s="54">
        <f t="shared" si="32"/>
        <v>0</v>
      </c>
      <c r="AN97" s="53">
        <f t="shared" si="33"/>
        <v>0</v>
      </c>
      <c r="AO97" s="81">
        <f t="shared" si="34"/>
        <v>0</v>
      </c>
      <c r="AP97" s="55">
        <f t="shared" si="35"/>
        <v>0</v>
      </c>
      <c r="AQ97" s="40">
        <f t="shared" si="36"/>
        <v>0</v>
      </c>
      <c r="AR97" s="65">
        <f t="shared" si="37"/>
        <v>0</v>
      </c>
      <c r="AS97" s="85">
        <f t="shared" si="38"/>
        <v>0</v>
      </c>
      <c r="AT97" s="83">
        <f t="shared" si="39"/>
        <v>0</v>
      </c>
      <c r="AU97" s="81">
        <f t="shared" si="40"/>
        <v>0</v>
      </c>
      <c r="AV97" s="55">
        <f t="shared" si="41"/>
        <v>0</v>
      </c>
    </row>
    <row r="98" spans="1:48" ht="12.75" hidden="1" x14ac:dyDescent="0.2">
      <c r="A98" s="140" t="s">
        <v>90</v>
      </c>
      <c r="B98" s="141" t="s">
        <v>91</v>
      </c>
      <c r="C98" s="145">
        <v>2014</v>
      </c>
      <c r="D98" s="145" t="s">
        <v>75</v>
      </c>
      <c r="E98" s="145" t="s">
        <v>69</v>
      </c>
      <c r="F98" s="141" t="s">
        <v>92</v>
      </c>
      <c r="G98" s="141"/>
      <c r="H98" s="90">
        <v>23348</v>
      </c>
      <c r="I98" s="91"/>
      <c r="J98" s="92">
        <f t="shared" si="28"/>
        <v>0</v>
      </c>
      <c r="K98" s="93"/>
      <c r="L98" s="94">
        <f t="shared" si="29"/>
        <v>0</v>
      </c>
      <c r="M98" s="154">
        <v>2</v>
      </c>
      <c r="N98" s="155"/>
      <c r="O98" s="156">
        <v>10</v>
      </c>
      <c r="P98" s="157"/>
      <c r="Q98" s="158"/>
      <c r="R98" s="159"/>
      <c r="S98" s="138"/>
      <c r="T98" s="136"/>
      <c r="U98" s="137"/>
      <c r="V98" s="120"/>
      <c r="W98" s="97"/>
      <c r="X98" s="98"/>
      <c r="Y98" s="179"/>
      <c r="Z98" s="170"/>
      <c r="AA98" s="175"/>
      <c r="AB98" s="120"/>
      <c r="AC98" s="97"/>
      <c r="AD98" s="98"/>
      <c r="AE98" s="99"/>
      <c r="AF98" s="100"/>
      <c r="AG98" s="126"/>
      <c r="AH98" s="124"/>
      <c r="AI98" s="101"/>
      <c r="AJ98" s="102"/>
      <c r="AK98" s="103">
        <f t="shared" si="30"/>
        <v>0</v>
      </c>
      <c r="AL98" s="104">
        <f t="shared" si="31"/>
        <v>0</v>
      </c>
      <c r="AM98" s="105">
        <f t="shared" si="32"/>
        <v>0</v>
      </c>
      <c r="AN98" s="106">
        <f t="shared" si="33"/>
        <v>0</v>
      </c>
      <c r="AO98" s="107">
        <f t="shared" si="34"/>
        <v>0</v>
      </c>
      <c r="AP98" s="88">
        <f t="shared" si="35"/>
        <v>0</v>
      </c>
      <c r="AQ98" s="103">
        <f t="shared" si="36"/>
        <v>0</v>
      </c>
      <c r="AR98" s="108">
        <f t="shared" si="37"/>
        <v>0</v>
      </c>
      <c r="AS98" s="109">
        <f t="shared" si="38"/>
        <v>0</v>
      </c>
      <c r="AT98" s="110">
        <f t="shared" si="39"/>
        <v>0</v>
      </c>
      <c r="AU98" s="107">
        <f t="shared" si="40"/>
        <v>0</v>
      </c>
      <c r="AV98" s="88">
        <f t="shared" si="41"/>
        <v>0</v>
      </c>
    </row>
    <row r="99" spans="1:48" ht="12.75" hidden="1" x14ac:dyDescent="0.2">
      <c r="A99" s="79" t="s">
        <v>93</v>
      </c>
      <c r="B99" s="78" t="s">
        <v>91</v>
      </c>
      <c r="C99" s="139">
        <v>2014</v>
      </c>
      <c r="D99" s="139" t="s">
        <v>75</v>
      </c>
      <c r="E99" s="139" t="s">
        <v>69</v>
      </c>
      <c r="F99" s="78" t="s">
        <v>92</v>
      </c>
      <c r="G99" s="78"/>
      <c r="H99" s="117">
        <v>23342</v>
      </c>
      <c r="I99" s="116"/>
      <c r="J99" s="111">
        <f t="shared" si="28"/>
        <v>0</v>
      </c>
      <c r="K99" s="112"/>
      <c r="L99" s="118">
        <f t="shared" si="29"/>
        <v>0</v>
      </c>
      <c r="M99" s="160">
        <v>3</v>
      </c>
      <c r="N99" s="161"/>
      <c r="O99" s="162">
        <v>8</v>
      </c>
      <c r="P99" s="163"/>
      <c r="Q99" s="164"/>
      <c r="R99" s="165"/>
      <c r="S99" s="138"/>
      <c r="T99" s="136"/>
      <c r="U99" s="137"/>
      <c r="V99" s="119"/>
      <c r="W99" s="132"/>
      <c r="X99" s="19"/>
      <c r="Y99" s="179"/>
      <c r="Z99" s="170"/>
      <c r="AA99" s="175"/>
      <c r="AB99" s="119"/>
      <c r="AC99" s="132"/>
      <c r="AD99" s="130"/>
      <c r="AE99" s="133"/>
      <c r="AF99" s="135"/>
      <c r="AG99" s="134"/>
      <c r="AH99" s="53"/>
      <c r="AI99" s="87"/>
      <c r="AJ99" s="81"/>
      <c r="AK99" s="127">
        <f t="shared" si="30"/>
        <v>0</v>
      </c>
      <c r="AL99" s="113">
        <f t="shared" si="31"/>
        <v>0</v>
      </c>
      <c r="AM99" s="113">
        <f t="shared" si="32"/>
        <v>0</v>
      </c>
      <c r="AN99" s="87">
        <f t="shared" si="33"/>
        <v>0</v>
      </c>
      <c r="AO99" s="87">
        <f t="shared" si="34"/>
        <v>0</v>
      </c>
      <c r="AP99" s="114">
        <f t="shared" si="35"/>
        <v>0</v>
      </c>
      <c r="AQ99" s="113">
        <f t="shared" si="36"/>
        <v>0</v>
      </c>
      <c r="AR99" s="115">
        <f t="shared" si="37"/>
        <v>0</v>
      </c>
      <c r="AS99" s="113">
        <f t="shared" si="38"/>
        <v>0</v>
      </c>
      <c r="AT99" s="87">
        <f t="shared" si="39"/>
        <v>0</v>
      </c>
      <c r="AU99" s="87">
        <f t="shared" si="40"/>
        <v>0</v>
      </c>
      <c r="AV99" s="192">
        <f t="shared" si="41"/>
        <v>0</v>
      </c>
    </row>
    <row r="100" spans="1:48" ht="12.75" x14ac:dyDescent="0.2">
      <c r="A100" s="60" t="s">
        <v>116</v>
      </c>
      <c r="B100" s="32" t="s">
        <v>117</v>
      </c>
      <c r="C100" s="144">
        <v>2009</v>
      </c>
      <c r="D100" s="144" t="s">
        <v>221</v>
      </c>
      <c r="E100" s="144" t="s">
        <v>69</v>
      </c>
      <c r="F100" s="89" t="s">
        <v>92</v>
      </c>
      <c r="G100" s="33"/>
      <c r="H100" s="117" t="s">
        <v>270</v>
      </c>
      <c r="I100" s="116"/>
      <c r="J100" s="111">
        <f t="shared" si="28"/>
        <v>0</v>
      </c>
      <c r="K100" s="112"/>
      <c r="L100" s="118">
        <f t="shared" si="29"/>
        <v>0</v>
      </c>
      <c r="M100" s="166">
        <v>1</v>
      </c>
      <c r="N100" s="167"/>
      <c r="O100" s="168"/>
      <c r="P100" s="163"/>
      <c r="Q100" s="164"/>
      <c r="R100" s="165"/>
      <c r="S100" s="138">
        <v>5</v>
      </c>
      <c r="T100" s="136"/>
      <c r="U100" s="137">
        <v>0</v>
      </c>
      <c r="V100" s="119">
        <v>4</v>
      </c>
      <c r="W100" s="132"/>
      <c r="X100" s="19">
        <v>0</v>
      </c>
      <c r="Y100" s="179"/>
      <c r="Z100" s="170"/>
      <c r="AA100" s="175"/>
      <c r="AB100" s="119"/>
      <c r="AC100" s="132"/>
      <c r="AD100" s="130"/>
      <c r="AE100" s="131">
        <v>5</v>
      </c>
      <c r="AF100" s="132"/>
      <c r="AG100" s="147">
        <v>0</v>
      </c>
      <c r="AH100" s="53">
        <v>3</v>
      </c>
      <c r="AI100" s="87"/>
      <c r="AJ100" s="81">
        <v>0</v>
      </c>
      <c r="AK100" s="127">
        <f t="shared" si="30"/>
        <v>0</v>
      </c>
      <c r="AL100" s="113">
        <f t="shared" si="31"/>
        <v>0</v>
      </c>
      <c r="AM100" s="113">
        <f t="shared" si="32"/>
        <v>0</v>
      </c>
      <c r="AN100" s="87">
        <f t="shared" si="33"/>
        <v>0</v>
      </c>
      <c r="AO100" s="87">
        <f t="shared" si="34"/>
        <v>0</v>
      </c>
      <c r="AP100" s="114">
        <f t="shared" si="35"/>
        <v>0</v>
      </c>
      <c r="AQ100" s="113">
        <f t="shared" si="36"/>
        <v>0</v>
      </c>
      <c r="AR100" s="115">
        <f t="shared" si="37"/>
        <v>0</v>
      </c>
      <c r="AS100" s="113">
        <f t="shared" si="38"/>
        <v>0</v>
      </c>
      <c r="AT100" s="87">
        <f t="shared" si="39"/>
        <v>0</v>
      </c>
      <c r="AU100" s="87">
        <f t="shared" si="40"/>
        <v>0</v>
      </c>
      <c r="AV100" s="192">
        <f t="shared" si="41"/>
        <v>0</v>
      </c>
    </row>
    <row r="101" spans="1:48" ht="12.75" x14ac:dyDescent="0.2">
      <c r="A101" s="60" t="s">
        <v>111</v>
      </c>
      <c r="B101" s="32" t="s">
        <v>112</v>
      </c>
      <c r="C101" s="144">
        <v>2008</v>
      </c>
      <c r="D101" s="144" t="s">
        <v>221</v>
      </c>
      <c r="E101" s="144" t="s">
        <v>65</v>
      </c>
      <c r="F101" s="32" t="s">
        <v>92</v>
      </c>
      <c r="G101" s="33"/>
      <c r="H101" s="117">
        <v>23343</v>
      </c>
      <c r="I101" s="116"/>
      <c r="J101" s="111">
        <f t="shared" si="28"/>
        <v>0</v>
      </c>
      <c r="K101" s="112"/>
      <c r="L101" s="118">
        <f t="shared" si="29"/>
        <v>0</v>
      </c>
      <c r="M101" s="169">
        <v>3</v>
      </c>
      <c r="N101" s="170"/>
      <c r="O101" s="168"/>
      <c r="P101" s="163"/>
      <c r="Q101" s="164"/>
      <c r="R101" s="165"/>
      <c r="S101" s="138"/>
      <c r="T101" s="136"/>
      <c r="U101" s="137"/>
      <c r="V101" s="119"/>
      <c r="W101" s="132"/>
      <c r="X101" s="19"/>
      <c r="Y101" s="179"/>
      <c r="Z101" s="170"/>
      <c r="AA101" s="175"/>
      <c r="AB101" s="119"/>
      <c r="AC101" s="132"/>
      <c r="AD101" s="130"/>
      <c r="AE101" s="133"/>
      <c r="AF101" s="135"/>
      <c r="AG101" s="134"/>
      <c r="AH101" s="53"/>
      <c r="AI101" s="87"/>
      <c r="AJ101" s="81"/>
      <c r="AK101" s="127">
        <f t="shared" si="30"/>
        <v>0</v>
      </c>
      <c r="AL101" s="113">
        <f t="shared" si="31"/>
        <v>0</v>
      </c>
      <c r="AM101" s="113">
        <f t="shared" si="32"/>
        <v>0</v>
      </c>
      <c r="AN101" s="87">
        <f t="shared" si="33"/>
        <v>0</v>
      </c>
      <c r="AO101" s="87">
        <f t="shared" si="34"/>
        <v>0</v>
      </c>
      <c r="AP101" s="114">
        <f t="shared" si="35"/>
        <v>0</v>
      </c>
      <c r="AQ101" s="113">
        <f t="shared" si="36"/>
        <v>0</v>
      </c>
      <c r="AR101" s="115">
        <f t="shared" si="37"/>
        <v>0</v>
      </c>
      <c r="AS101" s="113">
        <f t="shared" si="38"/>
        <v>0</v>
      </c>
      <c r="AT101" s="87">
        <f t="shared" si="39"/>
        <v>0</v>
      </c>
      <c r="AU101" s="87">
        <f t="shared" si="40"/>
        <v>0</v>
      </c>
      <c r="AV101" s="192">
        <f t="shared" si="41"/>
        <v>0</v>
      </c>
    </row>
    <row r="102" spans="1:48" ht="12.75" x14ac:dyDescent="0.2">
      <c r="A102" s="60" t="s">
        <v>113</v>
      </c>
      <c r="B102" s="32" t="s">
        <v>114</v>
      </c>
      <c r="C102" s="144">
        <v>2010</v>
      </c>
      <c r="D102" s="144" t="s">
        <v>221</v>
      </c>
      <c r="E102" s="144" t="s">
        <v>65</v>
      </c>
      <c r="F102" s="32" t="s">
        <v>92</v>
      </c>
      <c r="G102" s="33"/>
      <c r="H102" s="117">
        <v>19300</v>
      </c>
      <c r="I102" s="116"/>
      <c r="J102" s="111">
        <f t="shared" si="28"/>
        <v>0</v>
      </c>
      <c r="K102" s="112"/>
      <c r="L102" s="118">
        <f t="shared" si="29"/>
        <v>0</v>
      </c>
      <c r="M102" s="160">
        <v>4</v>
      </c>
      <c r="N102" s="161"/>
      <c r="O102" s="168"/>
      <c r="P102" s="163"/>
      <c r="Q102" s="164"/>
      <c r="R102" s="165"/>
      <c r="S102" s="138"/>
      <c r="T102" s="136"/>
      <c r="U102" s="137"/>
      <c r="V102" s="119"/>
      <c r="W102" s="132"/>
      <c r="X102" s="19"/>
      <c r="Y102" s="179"/>
      <c r="Z102" s="170"/>
      <c r="AA102" s="175"/>
      <c r="AB102" s="119"/>
      <c r="AC102" s="132"/>
      <c r="AD102" s="130"/>
      <c r="AE102" s="133"/>
      <c r="AF102" s="135"/>
      <c r="AG102" s="134"/>
      <c r="AH102" s="53"/>
      <c r="AI102" s="87"/>
      <c r="AJ102" s="81"/>
      <c r="AK102" s="127">
        <f t="shared" si="30"/>
        <v>0</v>
      </c>
      <c r="AL102" s="113">
        <f t="shared" si="31"/>
        <v>0</v>
      </c>
      <c r="AM102" s="113">
        <f t="shared" si="32"/>
        <v>0</v>
      </c>
      <c r="AN102" s="87">
        <f t="shared" si="33"/>
        <v>0</v>
      </c>
      <c r="AO102" s="87">
        <f t="shared" si="34"/>
        <v>0</v>
      </c>
      <c r="AP102" s="114">
        <f t="shared" si="35"/>
        <v>0</v>
      </c>
      <c r="AQ102" s="113">
        <f t="shared" si="36"/>
        <v>0</v>
      </c>
      <c r="AR102" s="115">
        <f t="shared" si="37"/>
        <v>0</v>
      </c>
      <c r="AS102" s="113">
        <f t="shared" si="38"/>
        <v>0</v>
      </c>
      <c r="AT102" s="87">
        <f t="shared" si="39"/>
        <v>0</v>
      </c>
      <c r="AU102" s="87">
        <f t="shared" si="40"/>
        <v>0</v>
      </c>
      <c r="AV102" s="192">
        <f t="shared" si="41"/>
        <v>0</v>
      </c>
    </row>
    <row r="103" spans="1:48" ht="12.75" hidden="1" x14ac:dyDescent="0.2">
      <c r="A103" s="79" t="s">
        <v>103</v>
      </c>
      <c r="B103" s="78" t="s">
        <v>104</v>
      </c>
      <c r="C103" s="139">
        <v>2012</v>
      </c>
      <c r="D103" s="139" t="s">
        <v>102</v>
      </c>
      <c r="E103" s="139" t="s">
        <v>65</v>
      </c>
      <c r="F103" s="32" t="s">
        <v>92</v>
      </c>
      <c r="G103" s="33"/>
      <c r="H103" s="117">
        <v>23344</v>
      </c>
      <c r="I103" s="116"/>
      <c r="J103" s="111">
        <f t="shared" si="28"/>
        <v>0</v>
      </c>
      <c r="K103" s="112"/>
      <c r="L103" s="118">
        <f t="shared" si="29"/>
        <v>0</v>
      </c>
      <c r="M103" s="169">
        <v>2</v>
      </c>
      <c r="N103" s="167"/>
      <c r="O103" s="168">
        <v>10</v>
      </c>
      <c r="P103" s="163"/>
      <c r="Q103" s="164"/>
      <c r="R103" s="165"/>
      <c r="S103" s="138"/>
      <c r="T103" s="136"/>
      <c r="U103" s="137"/>
      <c r="V103" s="119"/>
      <c r="W103" s="132"/>
      <c r="X103" s="19"/>
      <c r="Y103" s="179"/>
      <c r="Z103" s="170"/>
      <c r="AA103" s="175"/>
      <c r="AB103" s="119"/>
      <c r="AC103" s="132"/>
      <c r="AD103" s="130"/>
      <c r="AE103" s="133"/>
      <c r="AF103" s="135"/>
      <c r="AG103" s="134"/>
      <c r="AH103" s="53"/>
      <c r="AI103" s="87"/>
      <c r="AJ103" s="81"/>
      <c r="AK103" s="127">
        <f t="shared" si="30"/>
        <v>0</v>
      </c>
      <c r="AL103" s="113">
        <f t="shared" si="31"/>
        <v>0</v>
      </c>
      <c r="AM103" s="113">
        <f t="shared" si="32"/>
        <v>0</v>
      </c>
      <c r="AN103" s="87">
        <f t="shared" si="33"/>
        <v>0</v>
      </c>
      <c r="AO103" s="87">
        <f t="shared" si="34"/>
        <v>0</v>
      </c>
      <c r="AP103" s="114">
        <f t="shared" si="35"/>
        <v>0</v>
      </c>
      <c r="AQ103" s="113">
        <f t="shared" si="36"/>
        <v>0</v>
      </c>
      <c r="AR103" s="115">
        <f t="shared" si="37"/>
        <v>0</v>
      </c>
      <c r="AS103" s="113">
        <f t="shared" si="38"/>
        <v>0</v>
      </c>
      <c r="AT103" s="87">
        <f t="shared" si="39"/>
        <v>0</v>
      </c>
      <c r="AU103" s="87">
        <f t="shared" si="40"/>
        <v>0</v>
      </c>
      <c r="AV103" s="192">
        <f t="shared" si="41"/>
        <v>0</v>
      </c>
    </row>
    <row r="104" spans="1:48" ht="12.75" hidden="1" x14ac:dyDescent="0.2">
      <c r="A104" s="79" t="s">
        <v>71</v>
      </c>
      <c r="B104" s="78" t="s">
        <v>105</v>
      </c>
      <c r="C104" s="139">
        <v>2011</v>
      </c>
      <c r="D104" s="139" t="s">
        <v>102</v>
      </c>
      <c r="E104" s="139" t="s">
        <v>69</v>
      </c>
      <c r="F104" s="32" t="s">
        <v>106</v>
      </c>
      <c r="G104" s="33"/>
      <c r="H104" s="117">
        <v>21732</v>
      </c>
      <c r="I104" s="116"/>
      <c r="J104" s="111">
        <f t="shared" si="28"/>
        <v>0</v>
      </c>
      <c r="K104" s="112"/>
      <c r="L104" s="118">
        <f t="shared" si="29"/>
        <v>0</v>
      </c>
      <c r="M104" s="160">
        <v>1</v>
      </c>
      <c r="N104" s="167"/>
      <c r="O104" s="168">
        <v>12</v>
      </c>
      <c r="P104" s="163"/>
      <c r="Q104" s="164"/>
      <c r="R104" s="165"/>
      <c r="S104" s="138"/>
      <c r="T104" s="136"/>
      <c r="U104" s="137"/>
      <c r="V104" s="119"/>
      <c r="W104" s="132"/>
      <c r="X104" s="19"/>
      <c r="Y104" s="179"/>
      <c r="Z104" s="170"/>
      <c r="AA104" s="175"/>
      <c r="AB104" s="119"/>
      <c r="AC104" s="132"/>
      <c r="AD104" s="130"/>
      <c r="AE104" s="133"/>
      <c r="AF104" s="135"/>
      <c r="AG104" s="134"/>
      <c r="AH104" s="53"/>
      <c r="AI104" s="87"/>
      <c r="AJ104" s="81"/>
      <c r="AK104" s="127">
        <f t="shared" si="30"/>
        <v>0</v>
      </c>
      <c r="AL104" s="113">
        <f t="shared" si="31"/>
        <v>0</v>
      </c>
      <c r="AM104" s="113">
        <f t="shared" si="32"/>
        <v>0</v>
      </c>
      <c r="AN104" s="87">
        <f t="shared" si="33"/>
        <v>0</v>
      </c>
      <c r="AO104" s="87">
        <f t="shared" si="34"/>
        <v>0</v>
      </c>
      <c r="AP104" s="114">
        <f t="shared" si="35"/>
        <v>0</v>
      </c>
      <c r="AQ104" s="113">
        <f t="shared" si="36"/>
        <v>0</v>
      </c>
      <c r="AR104" s="115">
        <f t="shared" si="37"/>
        <v>0</v>
      </c>
      <c r="AS104" s="113">
        <f t="shared" si="38"/>
        <v>0</v>
      </c>
      <c r="AT104" s="87">
        <f t="shared" si="39"/>
        <v>0</v>
      </c>
      <c r="AU104" s="87">
        <f t="shared" si="40"/>
        <v>0</v>
      </c>
      <c r="AV104" s="192">
        <f t="shared" si="41"/>
        <v>0</v>
      </c>
    </row>
    <row r="105" spans="1:48" ht="12.75" x14ac:dyDescent="0.2">
      <c r="A105" s="60" t="s">
        <v>115</v>
      </c>
      <c r="B105" s="32" t="s">
        <v>104</v>
      </c>
      <c r="C105" s="144">
        <v>2009</v>
      </c>
      <c r="D105" s="144" t="s">
        <v>221</v>
      </c>
      <c r="E105" s="144" t="s">
        <v>65</v>
      </c>
      <c r="F105" s="32" t="s">
        <v>92</v>
      </c>
      <c r="G105" s="33"/>
      <c r="H105" s="117">
        <v>23345</v>
      </c>
      <c r="I105" s="116"/>
      <c r="J105" s="111">
        <f t="shared" si="28"/>
        <v>0</v>
      </c>
      <c r="K105" s="112"/>
      <c r="L105" s="118">
        <f t="shared" si="29"/>
        <v>0</v>
      </c>
      <c r="M105" s="166">
        <v>5</v>
      </c>
      <c r="N105" s="167"/>
      <c r="O105" s="168"/>
      <c r="P105" s="163"/>
      <c r="Q105" s="164"/>
      <c r="R105" s="165"/>
      <c r="S105" s="138"/>
      <c r="T105" s="136"/>
      <c r="U105" s="137"/>
      <c r="V105" s="119"/>
      <c r="W105" s="132"/>
      <c r="X105" s="19"/>
      <c r="Y105" s="179"/>
      <c r="Z105" s="170"/>
      <c r="AA105" s="175"/>
      <c r="AB105" s="119"/>
      <c r="AC105" s="132"/>
      <c r="AD105" s="130"/>
      <c r="AE105" s="133"/>
      <c r="AF105" s="135"/>
      <c r="AG105" s="134"/>
      <c r="AH105" s="53"/>
      <c r="AI105" s="87"/>
      <c r="AJ105" s="81"/>
      <c r="AK105" s="127">
        <f t="shared" si="30"/>
        <v>0</v>
      </c>
      <c r="AL105" s="113">
        <f t="shared" si="31"/>
        <v>0</v>
      </c>
      <c r="AM105" s="113">
        <f t="shared" si="32"/>
        <v>0</v>
      </c>
      <c r="AN105" s="87">
        <f t="shared" si="33"/>
        <v>0</v>
      </c>
      <c r="AO105" s="87">
        <f t="shared" si="34"/>
        <v>0</v>
      </c>
      <c r="AP105" s="114">
        <f t="shared" si="35"/>
        <v>0</v>
      </c>
      <c r="AQ105" s="113">
        <f t="shared" si="36"/>
        <v>0</v>
      </c>
      <c r="AR105" s="115">
        <f t="shared" si="37"/>
        <v>0</v>
      </c>
      <c r="AS105" s="113">
        <f t="shared" si="38"/>
        <v>0</v>
      </c>
      <c r="AT105" s="87">
        <f t="shared" si="39"/>
        <v>0</v>
      </c>
      <c r="AU105" s="87">
        <f t="shared" si="40"/>
        <v>0</v>
      </c>
      <c r="AV105" s="192">
        <f t="shared" si="41"/>
        <v>0</v>
      </c>
    </row>
    <row r="106" spans="1:48" ht="12.75" hidden="1" x14ac:dyDescent="0.2">
      <c r="A106" s="79" t="s">
        <v>85</v>
      </c>
      <c r="B106" s="78" t="s">
        <v>86</v>
      </c>
      <c r="C106" s="139">
        <v>2014</v>
      </c>
      <c r="D106" s="139" t="s">
        <v>75</v>
      </c>
      <c r="E106" s="139" t="s">
        <v>65</v>
      </c>
      <c r="F106" s="78" t="s">
        <v>78</v>
      </c>
      <c r="G106" s="78"/>
      <c r="H106" s="117">
        <v>23309</v>
      </c>
      <c r="I106" s="116"/>
      <c r="J106" s="111">
        <f t="shared" ref="J106:J112" si="42">AP106</f>
        <v>0</v>
      </c>
      <c r="K106" s="112"/>
      <c r="L106" s="118">
        <f t="shared" ref="L106:L112" si="43">AV106</f>
        <v>0</v>
      </c>
      <c r="M106" s="166">
        <v>5</v>
      </c>
      <c r="N106" s="167"/>
      <c r="O106" s="168">
        <v>6</v>
      </c>
      <c r="P106" s="163"/>
      <c r="Q106" s="164"/>
      <c r="R106" s="165"/>
      <c r="S106" s="138"/>
      <c r="T106" s="136"/>
      <c r="U106" s="137"/>
      <c r="V106" s="119"/>
      <c r="W106" s="132"/>
      <c r="X106" s="19"/>
      <c r="Y106" s="179"/>
      <c r="Z106" s="170"/>
      <c r="AA106" s="175"/>
      <c r="AB106" s="119"/>
      <c r="AC106" s="132"/>
      <c r="AD106" s="130"/>
      <c r="AE106" s="133"/>
      <c r="AF106" s="135"/>
      <c r="AG106" s="134"/>
      <c r="AH106" s="53"/>
      <c r="AI106" s="87"/>
      <c r="AJ106" s="81"/>
      <c r="AK106" s="127">
        <f t="shared" ref="AK106:AK112" si="44">U106</f>
        <v>0</v>
      </c>
      <c r="AL106" s="113">
        <f t="shared" ref="AL106:AL112" si="45">AA106</f>
        <v>0</v>
      </c>
      <c r="AM106" s="113">
        <f t="shared" ref="AM106:AM112" si="46">AG106</f>
        <v>0</v>
      </c>
      <c r="AN106" s="87">
        <f t="shared" ref="AN106:AN137" si="47">MAX(AK106:AM106)</f>
        <v>0</v>
      </c>
      <c r="AO106" s="87">
        <f t="shared" ref="AO106:AO112" si="48">LARGE(AK106:AM106,2)</f>
        <v>0</v>
      </c>
      <c r="AP106" s="114">
        <f t="shared" ref="AP106:AP137" si="49">SUM(AN106:AO106)</f>
        <v>0</v>
      </c>
      <c r="AQ106" s="113">
        <f t="shared" ref="AQ106:AQ112" si="50">X106</f>
        <v>0</v>
      </c>
      <c r="AR106" s="115">
        <f t="shared" ref="AR106:AR112" si="51">AD106</f>
        <v>0</v>
      </c>
      <c r="AS106" s="113">
        <f t="shared" ref="AS106:AS112" si="52">AJ106</f>
        <v>0</v>
      </c>
      <c r="AT106" s="87">
        <f t="shared" ref="AT106:AT137" si="53">MAX(AQ106:AS106)</f>
        <v>0</v>
      </c>
      <c r="AU106" s="87">
        <f t="shared" ref="AU106:AU112" si="54">LARGE(AQ106:AS106,2)</f>
        <v>0</v>
      </c>
      <c r="AV106" s="192">
        <f t="shared" ref="AV106:AV137" si="55">SUM(AT106:AU106)</f>
        <v>0</v>
      </c>
    </row>
    <row r="107" spans="1:48" ht="12.75" hidden="1" x14ac:dyDescent="0.2">
      <c r="A107" s="79" t="s">
        <v>82</v>
      </c>
      <c r="B107" s="78" t="s">
        <v>83</v>
      </c>
      <c r="C107" s="139">
        <v>2013</v>
      </c>
      <c r="D107" s="139" t="s">
        <v>75</v>
      </c>
      <c r="E107" s="139" t="s">
        <v>65</v>
      </c>
      <c r="F107" s="78" t="s">
        <v>84</v>
      </c>
      <c r="G107" s="33"/>
      <c r="H107" s="117"/>
      <c r="I107" s="116"/>
      <c r="J107" s="111">
        <f t="shared" si="42"/>
        <v>0</v>
      </c>
      <c r="K107" s="112"/>
      <c r="L107" s="118">
        <f t="shared" si="43"/>
        <v>0</v>
      </c>
      <c r="M107" s="171">
        <v>4</v>
      </c>
      <c r="N107" s="172"/>
      <c r="O107" s="168">
        <v>7</v>
      </c>
      <c r="P107" s="163"/>
      <c r="Q107" s="164"/>
      <c r="R107" s="165"/>
      <c r="S107" s="138"/>
      <c r="T107" s="136"/>
      <c r="U107" s="137"/>
      <c r="V107" s="119"/>
      <c r="W107" s="132"/>
      <c r="X107" s="19"/>
      <c r="Y107" s="179"/>
      <c r="Z107" s="170"/>
      <c r="AA107" s="175"/>
      <c r="AB107" s="119"/>
      <c r="AC107" s="132"/>
      <c r="AD107" s="130"/>
      <c r="AE107" s="133"/>
      <c r="AF107" s="135"/>
      <c r="AG107" s="134"/>
      <c r="AH107" s="53"/>
      <c r="AI107" s="87"/>
      <c r="AJ107" s="81"/>
      <c r="AK107" s="127">
        <f t="shared" si="44"/>
        <v>0</v>
      </c>
      <c r="AL107" s="113">
        <f t="shared" si="45"/>
        <v>0</v>
      </c>
      <c r="AM107" s="113">
        <f t="shared" si="46"/>
        <v>0</v>
      </c>
      <c r="AN107" s="87">
        <f t="shared" si="47"/>
        <v>0</v>
      </c>
      <c r="AO107" s="87">
        <f t="shared" si="48"/>
        <v>0</v>
      </c>
      <c r="AP107" s="114">
        <f t="shared" si="49"/>
        <v>0</v>
      </c>
      <c r="AQ107" s="113">
        <f t="shared" si="50"/>
        <v>0</v>
      </c>
      <c r="AR107" s="115">
        <f t="shared" si="51"/>
        <v>0</v>
      </c>
      <c r="AS107" s="113">
        <f t="shared" si="52"/>
        <v>0</v>
      </c>
      <c r="AT107" s="87">
        <f t="shared" si="53"/>
        <v>0</v>
      </c>
      <c r="AU107" s="87">
        <f t="shared" si="54"/>
        <v>0</v>
      </c>
      <c r="AV107" s="192">
        <f t="shared" si="55"/>
        <v>0</v>
      </c>
    </row>
    <row r="108" spans="1:48" ht="12.75" x14ac:dyDescent="0.2">
      <c r="A108" s="60" t="s">
        <v>71</v>
      </c>
      <c r="B108" s="32" t="s">
        <v>121</v>
      </c>
      <c r="C108" s="144">
        <v>2008</v>
      </c>
      <c r="D108" s="144" t="s">
        <v>221</v>
      </c>
      <c r="E108" s="144" t="s">
        <v>69</v>
      </c>
      <c r="F108" s="32" t="s">
        <v>122</v>
      </c>
      <c r="G108" s="33"/>
      <c r="H108" s="117" t="s">
        <v>231</v>
      </c>
      <c r="I108" s="116"/>
      <c r="J108" s="111">
        <f t="shared" si="42"/>
        <v>0</v>
      </c>
      <c r="K108" s="112"/>
      <c r="L108" s="118">
        <f t="shared" si="43"/>
        <v>0</v>
      </c>
      <c r="M108" s="173">
        <v>3</v>
      </c>
      <c r="N108" s="174"/>
      <c r="O108" s="168"/>
      <c r="P108" s="163"/>
      <c r="Q108" s="164"/>
      <c r="R108" s="165"/>
      <c r="S108" s="138"/>
      <c r="T108" s="136"/>
      <c r="U108" s="137"/>
      <c r="V108" s="119"/>
      <c r="W108" s="132"/>
      <c r="X108" s="19"/>
      <c r="Y108" s="179"/>
      <c r="Z108" s="170"/>
      <c r="AA108" s="175"/>
      <c r="AB108" s="119"/>
      <c r="AC108" s="132"/>
      <c r="AD108" s="130"/>
      <c r="AE108" s="133"/>
      <c r="AF108" s="135"/>
      <c r="AG108" s="134"/>
      <c r="AH108" s="53"/>
      <c r="AI108" s="87"/>
      <c r="AJ108" s="81"/>
      <c r="AK108" s="127">
        <f t="shared" si="44"/>
        <v>0</v>
      </c>
      <c r="AL108" s="113">
        <f t="shared" si="45"/>
        <v>0</v>
      </c>
      <c r="AM108" s="113">
        <f t="shared" si="46"/>
        <v>0</v>
      </c>
      <c r="AN108" s="87">
        <f t="shared" si="47"/>
        <v>0</v>
      </c>
      <c r="AO108" s="87">
        <f t="shared" si="48"/>
        <v>0</v>
      </c>
      <c r="AP108" s="114">
        <f t="shared" si="49"/>
        <v>0</v>
      </c>
      <c r="AQ108" s="113">
        <f t="shared" si="50"/>
        <v>0</v>
      </c>
      <c r="AR108" s="115">
        <f t="shared" si="51"/>
        <v>0</v>
      </c>
      <c r="AS108" s="113">
        <f t="shared" si="52"/>
        <v>0</v>
      </c>
      <c r="AT108" s="87">
        <f t="shared" si="53"/>
        <v>0</v>
      </c>
      <c r="AU108" s="87">
        <f t="shared" si="54"/>
        <v>0</v>
      </c>
      <c r="AV108" s="192">
        <f t="shared" si="55"/>
        <v>0</v>
      </c>
    </row>
    <row r="109" spans="1:48" ht="12.75" customHeight="1" x14ac:dyDescent="0.2">
      <c r="A109" s="60" t="s">
        <v>256</v>
      </c>
      <c r="B109" s="32" t="s">
        <v>257</v>
      </c>
      <c r="C109" s="144">
        <v>2008</v>
      </c>
      <c r="D109" s="144" t="s">
        <v>229</v>
      </c>
      <c r="E109" s="144" t="s">
        <v>69</v>
      </c>
      <c r="F109" s="32" t="s">
        <v>84</v>
      </c>
      <c r="G109" s="33"/>
      <c r="H109" s="117" t="s">
        <v>258</v>
      </c>
      <c r="I109" s="116"/>
      <c r="J109" s="111">
        <f t="shared" si="42"/>
        <v>0</v>
      </c>
      <c r="K109" s="112"/>
      <c r="L109" s="118">
        <f t="shared" si="43"/>
        <v>0</v>
      </c>
      <c r="M109" s="160"/>
      <c r="N109" s="161"/>
      <c r="O109" s="168"/>
      <c r="P109" s="163"/>
      <c r="Q109" s="164"/>
      <c r="R109" s="165"/>
      <c r="S109" s="138"/>
      <c r="T109" s="136"/>
      <c r="U109" s="137"/>
      <c r="V109" s="119"/>
      <c r="W109" s="132"/>
      <c r="X109" s="19"/>
      <c r="Y109" s="179"/>
      <c r="Z109" s="170"/>
      <c r="AA109" s="175"/>
      <c r="AB109" s="119"/>
      <c r="AC109" s="132"/>
      <c r="AD109" s="130"/>
      <c r="AE109" s="133"/>
      <c r="AF109" s="135"/>
      <c r="AG109" s="134"/>
      <c r="AH109" s="53"/>
      <c r="AI109" s="87"/>
      <c r="AJ109" s="81"/>
      <c r="AK109" s="127">
        <f t="shared" si="44"/>
        <v>0</v>
      </c>
      <c r="AL109" s="113">
        <f t="shared" si="45"/>
        <v>0</v>
      </c>
      <c r="AM109" s="113">
        <f t="shared" si="46"/>
        <v>0</v>
      </c>
      <c r="AN109" s="87">
        <f t="shared" si="47"/>
        <v>0</v>
      </c>
      <c r="AO109" s="87">
        <f t="shared" si="48"/>
        <v>0</v>
      </c>
      <c r="AP109" s="114">
        <f t="shared" si="49"/>
        <v>0</v>
      </c>
      <c r="AQ109" s="113">
        <f t="shared" si="50"/>
        <v>0</v>
      </c>
      <c r="AR109" s="115">
        <f t="shared" si="51"/>
        <v>0</v>
      </c>
      <c r="AS109" s="113">
        <f t="shared" si="52"/>
        <v>0</v>
      </c>
      <c r="AT109" s="87">
        <f t="shared" si="53"/>
        <v>0</v>
      </c>
      <c r="AU109" s="87">
        <f t="shared" si="54"/>
        <v>0</v>
      </c>
      <c r="AV109" s="192">
        <f t="shared" si="55"/>
        <v>0</v>
      </c>
    </row>
    <row r="110" spans="1:48" ht="12.75" hidden="1" x14ac:dyDescent="0.2">
      <c r="A110" s="79" t="s">
        <v>100</v>
      </c>
      <c r="B110" s="78" t="s">
        <v>101</v>
      </c>
      <c r="C110" s="139">
        <v>2011</v>
      </c>
      <c r="D110" s="139" t="s">
        <v>102</v>
      </c>
      <c r="E110" s="139" t="s">
        <v>65</v>
      </c>
      <c r="F110" s="32" t="s">
        <v>92</v>
      </c>
      <c r="G110" s="33"/>
      <c r="H110" s="117">
        <v>20656</v>
      </c>
      <c r="I110" s="116"/>
      <c r="J110" s="111">
        <f t="shared" si="42"/>
        <v>0</v>
      </c>
      <c r="K110" s="112"/>
      <c r="L110" s="118">
        <f t="shared" si="43"/>
        <v>0</v>
      </c>
      <c r="M110" s="169">
        <v>1</v>
      </c>
      <c r="N110" s="167"/>
      <c r="O110" s="168">
        <v>12</v>
      </c>
      <c r="P110" s="163"/>
      <c r="Q110" s="164"/>
      <c r="R110" s="165"/>
      <c r="S110" s="138"/>
      <c r="T110" s="136"/>
      <c r="U110" s="137"/>
      <c r="V110" s="119"/>
      <c r="W110" s="132"/>
      <c r="X110" s="19"/>
      <c r="Y110" s="179"/>
      <c r="Z110" s="170"/>
      <c r="AA110" s="175"/>
      <c r="AB110" s="119"/>
      <c r="AC110" s="132"/>
      <c r="AD110" s="130"/>
      <c r="AE110" s="133"/>
      <c r="AF110" s="135"/>
      <c r="AG110" s="134"/>
      <c r="AH110" s="53"/>
      <c r="AI110" s="87"/>
      <c r="AJ110" s="81"/>
      <c r="AK110" s="127">
        <f t="shared" si="44"/>
        <v>0</v>
      </c>
      <c r="AL110" s="113">
        <f t="shared" si="45"/>
        <v>0</v>
      </c>
      <c r="AM110" s="113">
        <f t="shared" si="46"/>
        <v>0</v>
      </c>
      <c r="AN110" s="87">
        <f t="shared" si="47"/>
        <v>0</v>
      </c>
      <c r="AO110" s="87">
        <f t="shared" si="48"/>
        <v>0</v>
      </c>
      <c r="AP110" s="114">
        <f t="shared" si="49"/>
        <v>0</v>
      </c>
      <c r="AQ110" s="113">
        <f t="shared" si="50"/>
        <v>0</v>
      </c>
      <c r="AR110" s="115">
        <f t="shared" si="51"/>
        <v>0</v>
      </c>
      <c r="AS110" s="113">
        <f t="shared" si="52"/>
        <v>0</v>
      </c>
      <c r="AT110" s="87">
        <f t="shared" si="53"/>
        <v>0</v>
      </c>
      <c r="AU110" s="87">
        <f t="shared" si="54"/>
        <v>0</v>
      </c>
      <c r="AV110" s="192">
        <f t="shared" si="55"/>
        <v>0</v>
      </c>
    </row>
    <row r="111" spans="1:48" ht="12.75" hidden="1" x14ac:dyDescent="0.2">
      <c r="A111" s="79" t="s">
        <v>73</v>
      </c>
      <c r="B111" s="78" t="s">
        <v>74</v>
      </c>
      <c r="C111" s="139">
        <v>2013</v>
      </c>
      <c r="D111" s="139" t="s">
        <v>75</v>
      </c>
      <c r="E111" s="139" t="s">
        <v>65</v>
      </c>
      <c r="F111" s="78" t="s">
        <v>66</v>
      </c>
      <c r="G111" s="33"/>
      <c r="H111" s="117">
        <v>21448</v>
      </c>
      <c r="I111" s="116"/>
      <c r="J111" s="111">
        <f t="shared" si="42"/>
        <v>0</v>
      </c>
      <c r="K111" s="112"/>
      <c r="L111" s="118">
        <f t="shared" si="43"/>
        <v>0</v>
      </c>
      <c r="M111" s="169">
        <v>1</v>
      </c>
      <c r="N111" s="170"/>
      <c r="O111" s="175">
        <v>12</v>
      </c>
      <c r="P111" s="163"/>
      <c r="Q111" s="164"/>
      <c r="R111" s="165"/>
      <c r="S111" s="138"/>
      <c r="T111" s="136"/>
      <c r="U111" s="137"/>
      <c r="V111" s="119"/>
      <c r="W111" s="132"/>
      <c r="X111" s="19"/>
      <c r="Y111" s="179"/>
      <c r="Z111" s="170"/>
      <c r="AA111" s="175"/>
      <c r="AB111" s="119"/>
      <c r="AC111" s="132"/>
      <c r="AD111" s="130"/>
      <c r="AE111" s="133"/>
      <c r="AF111" s="135"/>
      <c r="AG111" s="134"/>
      <c r="AH111" s="53"/>
      <c r="AI111" s="87"/>
      <c r="AJ111" s="81"/>
      <c r="AK111" s="127">
        <f t="shared" si="44"/>
        <v>0</v>
      </c>
      <c r="AL111" s="113">
        <f t="shared" si="45"/>
        <v>0</v>
      </c>
      <c r="AM111" s="113">
        <f t="shared" si="46"/>
        <v>0</v>
      </c>
      <c r="AN111" s="87">
        <f t="shared" si="47"/>
        <v>0</v>
      </c>
      <c r="AO111" s="87">
        <f t="shared" si="48"/>
        <v>0</v>
      </c>
      <c r="AP111" s="114">
        <f t="shared" si="49"/>
        <v>0</v>
      </c>
      <c r="AQ111" s="113">
        <f t="shared" si="50"/>
        <v>0</v>
      </c>
      <c r="AR111" s="115">
        <f t="shared" si="51"/>
        <v>0</v>
      </c>
      <c r="AS111" s="113">
        <f t="shared" si="52"/>
        <v>0</v>
      </c>
      <c r="AT111" s="87">
        <f t="shared" si="53"/>
        <v>0</v>
      </c>
      <c r="AU111" s="87">
        <f t="shared" si="54"/>
        <v>0</v>
      </c>
      <c r="AV111" s="192">
        <f t="shared" si="55"/>
        <v>0</v>
      </c>
    </row>
    <row r="112" spans="1:48" ht="13.5" thickBot="1" x14ac:dyDescent="0.25">
      <c r="A112" s="193" t="s">
        <v>253</v>
      </c>
      <c r="B112" s="194" t="s">
        <v>254</v>
      </c>
      <c r="C112" s="195">
        <v>2009</v>
      </c>
      <c r="D112" s="195" t="s">
        <v>221</v>
      </c>
      <c r="E112" s="195" t="s">
        <v>69</v>
      </c>
      <c r="F112" s="194" t="s">
        <v>265</v>
      </c>
      <c r="G112" s="196"/>
      <c r="H112" s="197" t="s">
        <v>149</v>
      </c>
      <c r="I112" s="198"/>
      <c r="J112" s="199">
        <f t="shared" si="42"/>
        <v>0</v>
      </c>
      <c r="K112" s="200"/>
      <c r="L112" s="201">
        <f t="shared" si="43"/>
        <v>0</v>
      </c>
      <c r="M112" s="202"/>
      <c r="N112" s="203"/>
      <c r="O112" s="204"/>
      <c r="P112" s="205"/>
      <c r="Q112" s="206"/>
      <c r="R112" s="207"/>
      <c r="S112" s="208"/>
      <c r="T112" s="209"/>
      <c r="U112" s="210"/>
      <c r="V112" s="211"/>
      <c r="W112" s="212"/>
      <c r="X112" s="213"/>
      <c r="Y112" s="214"/>
      <c r="Z112" s="215"/>
      <c r="AA112" s="204"/>
      <c r="AB112" s="211"/>
      <c r="AC112" s="212"/>
      <c r="AD112" s="216"/>
      <c r="AE112" s="217"/>
      <c r="AF112" s="218"/>
      <c r="AG112" s="219"/>
      <c r="AH112" s="220"/>
      <c r="AI112" s="146"/>
      <c r="AJ112" s="221"/>
      <c r="AK112" s="222">
        <f t="shared" si="44"/>
        <v>0</v>
      </c>
      <c r="AL112" s="223">
        <f t="shared" si="45"/>
        <v>0</v>
      </c>
      <c r="AM112" s="223">
        <f t="shared" si="46"/>
        <v>0</v>
      </c>
      <c r="AN112" s="146">
        <f t="shared" si="47"/>
        <v>0</v>
      </c>
      <c r="AO112" s="146">
        <f t="shared" si="48"/>
        <v>0</v>
      </c>
      <c r="AP112" s="224">
        <f t="shared" si="49"/>
        <v>0</v>
      </c>
      <c r="AQ112" s="223">
        <f t="shared" si="50"/>
        <v>0</v>
      </c>
      <c r="AR112" s="225">
        <f t="shared" si="51"/>
        <v>0</v>
      </c>
      <c r="AS112" s="223">
        <f t="shared" si="52"/>
        <v>0</v>
      </c>
      <c r="AT112" s="146">
        <f t="shared" si="53"/>
        <v>0</v>
      </c>
      <c r="AU112" s="146">
        <f t="shared" si="54"/>
        <v>0</v>
      </c>
      <c r="AV112" s="226">
        <f t="shared" si="55"/>
        <v>0</v>
      </c>
    </row>
  </sheetData>
  <autoFilter ref="A9:AV112" xr:uid="{00000000-0009-0000-0000-000000000000}">
    <filterColumn colId="3">
      <filters>
        <filter val="A (U18)"/>
        <filter val="B (U16)"/>
        <filter val="dospelí"/>
        <filter val="J (U20)"/>
      </filters>
    </filterColumn>
    <sortState xmlns:xlrd2="http://schemas.microsoft.com/office/spreadsheetml/2017/richdata2" ref="A11:AV112">
      <sortCondition ref="I9:I112"/>
    </sortState>
  </autoFilter>
  <mergeCells count="72">
    <mergeCell ref="Y2:AD2"/>
    <mergeCell ref="Y3:AD3"/>
    <mergeCell ref="Y4:AD4"/>
    <mergeCell ref="Y5:AD5"/>
    <mergeCell ref="Y6:AD6"/>
    <mergeCell ref="B1:H1"/>
    <mergeCell ref="J7:J8"/>
    <mergeCell ref="K7:K8"/>
    <mergeCell ref="L7:L8"/>
    <mergeCell ref="S7:S8"/>
    <mergeCell ref="B4:B8"/>
    <mergeCell ref="D4:H4"/>
    <mergeCell ref="S4:X4"/>
    <mergeCell ref="B2:H2"/>
    <mergeCell ref="I1:AJ1"/>
    <mergeCell ref="AE2:AJ2"/>
    <mergeCell ref="AE3:AJ3"/>
    <mergeCell ref="AE4:AJ4"/>
    <mergeCell ref="AE5:AJ5"/>
    <mergeCell ref="AE6:AJ6"/>
    <mergeCell ref="Y7:Y8"/>
    <mergeCell ref="AK5:AM5"/>
    <mergeCell ref="AN5:AO5"/>
    <mergeCell ref="AP5:AP6"/>
    <mergeCell ref="AK4:AP4"/>
    <mergeCell ref="AQ4:AV4"/>
    <mergeCell ref="AQ5:AS5"/>
    <mergeCell ref="AT5:AU5"/>
    <mergeCell ref="AV5:AV6"/>
    <mergeCell ref="AQ6:AS6"/>
    <mergeCell ref="AJ7:AJ8"/>
    <mergeCell ref="AI7:AI8"/>
    <mergeCell ref="AE7:AE8"/>
    <mergeCell ref="AF7:AF8"/>
    <mergeCell ref="AK6:AM6"/>
    <mergeCell ref="E6:E8"/>
    <mergeCell ref="U7:U8"/>
    <mergeCell ref="V7:V8"/>
    <mergeCell ref="AG7:AG8"/>
    <mergeCell ref="AH7:AH8"/>
    <mergeCell ref="AD7:AD8"/>
    <mergeCell ref="Z7:Z8"/>
    <mergeCell ref="AA7:AA8"/>
    <mergeCell ref="AB7:AB8"/>
    <mergeCell ref="AC7:AC8"/>
    <mergeCell ref="W7:W8"/>
    <mergeCell ref="T7:T8"/>
    <mergeCell ref="A3:A8"/>
    <mergeCell ref="C3:H3"/>
    <mergeCell ref="S3:X3"/>
    <mergeCell ref="C5:C8"/>
    <mergeCell ref="F5:H5"/>
    <mergeCell ref="S5:X5"/>
    <mergeCell ref="F7:F8"/>
    <mergeCell ref="I7:I8"/>
    <mergeCell ref="I2:L6"/>
    <mergeCell ref="S2:X2"/>
    <mergeCell ref="X7:X8"/>
    <mergeCell ref="D6:D8"/>
    <mergeCell ref="G6:H6"/>
    <mergeCell ref="S6:X6"/>
    <mergeCell ref="M2:R2"/>
    <mergeCell ref="M3:R3"/>
    <mergeCell ref="M4:R4"/>
    <mergeCell ref="M5:R5"/>
    <mergeCell ref="M6:R6"/>
    <mergeCell ref="M7:M8"/>
    <mergeCell ref="N7:N8"/>
    <mergeCell ref="O7:O8"/>
    <mergeCell ref="P7:P8"/>
    <mergeCell ref="Q7:Q8"/>
    <mergeCell ref="R7:R8"/>
  </mergeCells>
  <phoneticPr fontId="12" type="noConversion"/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workbookViewId="0">
      <selection activeCell="D16" sqref="D16"/>
    </sheetView>
  </sheetViews>
  <sheetFormatPr defaultRowHeight="15" x14ac:dyDescent="0.25"/>
  <cols>
    <col min="1" max="1" width="12.85546875" customWidth="1"/>
    <col min="2" max="5" width="15.5703125" customWidth="1"/>
  </cols>
  <sheetData>
    <row r="1" spans="1:5" ht="19.5" thickBot="1" x14ac:dyDescent="0.35">
      <c r="A1" s="328" t="s">
        <v>16</v>
      </c>
      <c r="B1" s="329"/>
      <c r="C1" s="329"/>
      <c r="D1" s="329"/>
      <c r="E1" s="330"/>
    </row>
    <row r="2" spans="1:5" ht="15" customHeight="1" x14ac:dyDescent="0.25">
      <c r="A2" s="331" t="s">
        <v>17</v>
      </c>
      <c r="B2" s="35" t="s">
        <v>18</v>
      </c>
      <c r="C2" s="35" t="s">
        <v>18</v>
      </c>
      <c r="D2" s="35" t="s">
        <v>19</v>
      </c>
      <c r="E2" s="334" t="s">
        <v>20</v>
      </c>
    </row>
    <row r="3" spans="1:5" ht="15" customHeight="1" x14ac:dyDescent="0.25">
      <c r="A3" s="332"/>
      <c r="B3" s="35" t="s">
        <v>21</v>
      </c>
      <c r="C3" s="35" t="s">
        <v>21</v>
      </c>
      <c r="D3" s="35" t="s">
        <v>32</v>
      </c>
      <c r="E3" s="335"/>
    </row>
    <row r="4" spans="1:5" ht="15" customHeight="1" thickBot="1" x14ac:dyDescent="0.3">
      <c r="A4" s="333"/>
      <c r="B4" s="36" t="s">
        <v>22</v>
      </c>
      <c r="C4" s="36" t="s">
        <v>22</v>
      </c>
      <c r="D4" s="36" t="s">
        <v>23</v>
      </c>
      <c r="E4" s="336"/>
    </row>
    <row r="5" spans="1:5" ht="15" customHeight="1" x14ac:dyDescent="0.25">
      <c r="A5" s="1" t="s">
        <v>24</v>
      </c>
      <c r="B5" s="337" t="s">
        <v>25</v>
      </c>
      <c r="C5" s="337" t="s">
        <v>26</v>
      </c>
      <c r="D5" s="337" t="s">
        <v>27</v>
      </c>
      <c r="E5" s="337" t="s">
        <v>28</v>
      </c>
    </row>
    <row r="6" spans="1:5" ht="15" customHeight="1" x14ac:dyDescent="0.25">
      <c r="A6" s="1" t="s">
        <v>30</v>
      </c>
      <c r="B6" s="338"/>
      <c r="C6" s="338"/>
      <c r="D6" s="338"/>
      <c r="E6" s="338"/>
    </row>
    <row r="7" spans="1:5" ht="15" customHeight="1" thickBot="1" x14ac:dyDescent="0.3">
      <c r="A7" s="2" t="s">
        <v>29</v>
      </c>
      <c r="B7" s="339"/>
      <c r="C7" s="339"/>
      <c r="D7" s="339"/>
      <c r="E7" s="339"/>
    </row>
    <row r="8" spans="1:5" ht="15" customHeight="1" thickBot="1" x14ac:dyDescent="0.3">
      <c r="A8" s="3">
        <v>1</v>
      </c>
      <c r="B8" s="4">
        <v>150</v>
      </c>
      <c r="C8" s="4">
        <v>100</v>
      </c>
      <c r="D8" s="5">
        <v>50</v>
      </c>
      <c r="E8" s="3">
        <v>25</v>
      </c>
    </row>
    <row r="9" spans="1:5" ht="15" customHeight="1" thickBot="1" x14ac:dyDescent="0.3">
      <c r="A9" s="3">
        <v>2</v>
      </c>
      <c r="B9" s="4">
        <v>125</v>
      </c>
      <c r="C9" s="4">
        <v>80</v>
      </c>
      <c r="D9" s="5">
        <v>40</v>
      </c>
      <c r="E9" s="3">
        <v>21</v>
      </c>
    </row>
    <row r="10" spans="1:5" ht="15" customHeight="1" thickBot="1" x14ac:dyDescent="0.3">
      <c r="A10" s="3">
        <v>3</v>
      </c>
      <c r="B10" s="4">
        <v>100</v>
      </c>
      <c r="C10" s="4">
        <v>65</v>
      </c>
      <c r="D10" s="5">
        <v>32</v>
      </c>
      <c r="E10" s="3">
        <v>18</v>
      </c>
    </row>
    <row r="11" spans="1:5" ht="15" customHeight="1" thickBot="1" x14ac:dyDescent="0.3">
      <c r="A11" s="3">
        <v>4</v>
      </c>
      <c r="B11" s="4">
        <v>85</v>
      </c>
      <c r="C11" s="4">
        <v>55</v>
      </c>
      <c r="D11" s="5">
        <v>27</v>
      </c>
      <c r="E11" s="3">
        <v>16</v>
      </c>
    </row>
    <row r="12" spans="1:5" ht="15" customHeight="1" thickBot="1" x14ac:dyDescent="0.3">
      <c r="A12" s="3">
        <v>5</v>
      </c>
      <c r="B12" s="4">
        <v>75</v>
      </c>
      <c r="C12" s="4">
        <v>51</v>
      </c>
      <c r="D12" s="5">
        <v>23</v>
      </c>
      <c r="E12" s="3">
        <v>14</v>
      </c>
    </row>
    <row r="13" spans="1:5" ht="15" customHeight="1" thickBot="1" x14ac:dyDescent="0.3">
      <c r="A13" s="3">
        <v>6</v>
      </c>
      <c r="B13" s="4">
        <v>67</v>
      </c>
      <c r="C13" s="4">
        <v>47</v>
      </c>
      <c r="D13" s="5">
        <v>20</v>
      </c>
      <c r="E13" s="3">
        <v>12</v>
      </c>
    </row>
    <row r="14" spans="1:5" ht="15" customHeight="1" thickBot="1" x14ac:dyDescent="0.3">
      <c r="A14" s="3">
        <v>7</v>
      </c>
      <c r="B14" s="4">
        <v>60</v>
      </c>
      <c r="C14" s="4">
        <v>43</v>
      </c>
      <c r="D14" s="5">
        <v>18</v>
      </c>
      <c r="E14" s="3">
        <v>10</v>
      </c>
    </row>
    <row r="15" spans="1:5" ht="15" customHeight="1" thickBot="1" x14ac:dyDescent="0.3">
      <c r="A15" s="3">
        <v>8</v>
      </c>
      <c r="B15" s="4">
        <v>55</v>
      </c>
      <c r="C15" s="4">
        <v>40</v>
      </c>
      <c r="D15" s="5">
        <v>16</v>
      </c>
      <c r="E15" s="3">
        <v>8</v>
      </c>
    </row>
    <row r="16" spans="1:5" ht="15" customHeight="1" thickBot="1" x14ac:dyDescent="0.3">
      <c r="A16" s="3">
        <v>9</v>
      </c>
      <c r="B16" s="4">
        <v>51</v>
      </c>
      <c r="C16" s="4">
        <v>37</v>
      </c>
      <c r="D16" s="5">
        <v>14</v>
      </c>
      <c r="E16" s="3">
        <v>7</v>
      </c>
    </row>
    <row r="17" spans="1:5" ht="15" customHeight="1" thickBot="1" x14ac:dyDescent="0.3">
      <c r="A17" s="3">
        <v>10</v>
      </c>
      <c r="B17" s="4">
        <v>47</v>
      </c>
      <c r="C17" s="4">
        <v>34</v>
      </c>
      <c r="D17" s="5">
        <v>12</v>
      </c>
      <c r="E17" s="3">
        <v>6</v>
      </c>
    </row>
    <row r="18" spans="1:5" ht="15" customHeight="1" thickBot="1" x14ac:dyDescent="0.3">
      <c r="A18" s="3">
        <v>11</v>
      </c>
      <c r="B18" s="4">
        <v>43</v>
      </c>
      <c r="C18" s="4">
        <v>31</v>
      </c>
      <c r="D18" s="5">
        <v>10</v>
      </c>
      <c r="E18" s="3">
        <v>5</v>
      </c>
    </row>
    <row r="19" spans="1:5" ht="15" customHeight="1" thickBot="1" x14ac:dyDescent="0.3">
      <c r="A19" s="3">
        <v>12</v>
      </c>
      <c r="B19" s="4">
        <v>39</v>
      </c>
      <c r="C19" s="4">
        <v>28</v>
      </c>
      <c r="D19" s="5">
        <v>9</v>
      </c>
      <c r="E19" s="3">
        <v>4</v>
      </c>
    </row>
    <row r="20" spans="1:5" ht="15" customHeight="1" thickBot="1" x14ac:dyDescent="0.3">
      <c r="A20" s="3">
        <v>13</v>
      </c>
      <c r="B20" s="4">
        <v>36</v>
      </c>
      <c r="C20" s="4">
        <v>26</v>
      </c>
      <c r="D20" s="5">
        <v>8</v>
      </c>
      <c r="E20" s="3">
        <v>3</v>
      </c>
    </row>
    <row r="21" spans="1:5" ht="15" customHeight="1" thickBot="1" x14ac:dyDescent="0.3">
      <c r="A21" s="3">
        <v>14</v>
      </c>
      <c r="B21" s="4">
        <v>33</v>
      </c>
      <c r="C21" s="4">
        <v>24</v>
      </c>
      <c r="D21" s="5">
        <v>7</v>
      </c>
      <c r="E21" s="3">
        <v>2</v>
      </c>
    </row>
    <row r="22" spans="1:5" ht="15" customHeight="1" thickBot="1" x14ac:dyDescent="0.3">
      <c r="A22" s="3">
        <v>15</v>
      </c>
      <c r="B22" s="4">
        <v>30</v>
      </c>
      <c r="C22" s="4">
        <v>22</v>
      </c>
      <c r="D22" s="5">
        <v>6</v>
      </c>
      <c r="E22" s="3">
        <v>1</v>
      </c>
    </row>
    <row r="23" spans="1:5" ht="15" customHeight="1" thickBot="1" x14ac:dyDescent="0.3">
      <c r="A23" s="3">
        <v>16</v>
      </c>
      <c r="B23" s="4">
        <v>27</v>
      </c>
      <c r="C23" s="4">
        <v>20</v>
      </c>
      <c r="D23" s="4">
        <v>5</v>
      </c>
      <c r="E23" s="6"/>
    </row>
    <row r="24" spans="1:5" ht="15" customHeight="1" thickBot="1" x14ac:dyDescent="0.3">
      <c r="A24" s="3">
        <v>17</v>
      </c>
      <c r="B24" s="4">
        <v>24</v>
      </c>
      <c r="C24" s="4">
        <v>18</v>
      </c>
      <c r="D24" s="4">
        <v>4</v>
      </c>
      <c r="E24" s="6"/>
    </row>
    <row r="25" spans="1:5" ht="15" customHeight="1" thickBot="1" x14ac:dyDescent="0.3">
      <c r="A25" s="3">
        <v>18</v>
      </c>
      <c r="B25" s="4">
        <v>22</v>
      </c>
      <c r="C25" s="4">
        <v>16</v>
      </c>
      <c r="D25" s="4">
        <v>3</v>
      </c>
      <c r="E25" s="6"/>
    </row>
    <row r="26" spans="1:5" ht="15" customHeight="1" thickBot="1" x14ac:dyDescent="0.3">
      <c r="A26" s="3">
        <v>19</v>
      </c>
      <c r="B26" s="4">
        <v>20</v>
      </c>
      <c r="C26" s="4">
        <v>14</v>
      </c>
      <c r="D26" s="4">
        <v>2</v>
      </c>
      <c r="E26" s="6"/>
    </row>
    <row r="27" spans="1:5" ht="15" customHeight="1" thickBot="1" x14ac:dyDescent="0.3">
      <c r="A27" s="3">
        <v>20</v>
      </c>
      <c r="B27" s="4">
        <v>19</v>
      </c>
      <c r="C27" s="4">
        <v>12</v>
      </c>
      <c r="D27" s="7">
        <v>1</v>
      </c>
      <c r="E27" s="6"/>
    </row>
    <row r="28" spans="1:5" ht="15" customHeight="1" thickBot="1" x14ac:dyDescent="0.3">
      <c r="A28" s="3">
        <v>21</v>
      </c>
      <c r="B28" s="4">
        <v>18</v>
      </c>
      <c r="C28" s="5">
        <v>10</v>
      </c>
      <c r="D28" s="8"/>
      <c r="E28" s="6"/>
    </row>
    <row r="29" spans="1:5" ht="15" customHeight="1" thickBot="1" x14ac:dyDescent="0.3">
      <c r="A29" s="3">
        <v>22</v>
      </c>
      <c r="B29" s="4">
        <v>17</v>
      </c>
      <c r="C29" s="4">
        <v>9</v>
      </c>
      <c r="D29" s="6"/>
      <c r="E29" s="6"/>
    </row>
    <row r="30" spans="1:5" ht="15" customHeight="1" thickBot="1" x14ac:dyDescent="0.3">
      <c r="A30" s="3">
        <v>23</v>
      </c>
      <c r="B30" s="4">
        <v>16</v>
      </c>
      <c r="C30" s="4">
        <v>8</v>
      </c>
      <c r="D30" s="6"/>
      <c r="E30" s="6"/>
    </row>
    <row r="31" spans="1:5" ht="15" customHeight="1" thickBot="1" x14ac:dyDescent="0.3">
      <c r="A31" s="3">
        <v>24</v>
      </c>
      <c r="B31" s="4">
        <v>15</v>
      </c>
      <c r="C31" s="4">
        <v>7</v>
      </c>
      <c r="D31" s="6"/>
      <c r="E31" s="6"/>
    </row>
    <row r="32" spans="1:5" ht="15" customHeight="1" thickBot="1" x14ac:dyDescent="0.3">
      <c r="A32" s="3">
        <v>25</v>
      </c>
      <c r="B32" s="4">
        <v>14</v>
      </c>
      <c r="C32" s="4">
        <v>6</v>
      </c>
      <c r="D32" s="6"/>
      <c r="E32" s="6"/>
    </row>
    <row r="33" spans="1:5" ht="15" customHeight="1" thickBot="1" x14ac:dyDescent="0.3">
      <c r="A33" s="3">
        <v>26</v>
      </c>
      <c r="B33" s="4">
        <v>13</v>
      </c>
      <c r="C33" s="4">
        <v>5</v>
      </c>
      <c r="D33" s="6"/>
      <c r="E33" s="6"/>
    </row>
    <row r="34" spans="1:5" ht="15" customHeight="1" thickBot="1" x14ac:dyDescent="0.3">
      <c r="A34" s="3">
        <v>27</v>
      </c>
      <c r="B34" s="4">
        <v>12</v>
      </c>
      <c r="C34" s="4">
        <v>4</v>
      </c>
      <c r="D34" s="6"/>
      <c r="E34" s="6"/>
    </row>
    <row r="35" spans="1:5" ht="15" customHeight="1" thickBot="1" x14ac:dyDescent="0.3">
      <c r="A35" s="3">
        <v>28</v>
      </c>
      <c r="B35" s="5">
        <v>11</v>
      </c>
      <c r="C35" s="3">
        <v>3</v>
      </c>
      <c r="D35" s="6"/>
      <c r="E35" s="6"/>
    </row>
    <row r="36" spans="1:5" ht="15" customHeight="1" thickBot="1" x14ac:dyDescent="0.3">
      <c r="A36" s="3">
        <v>29</v>
      </c>
      <c r="B36" s="5">
        <v>10</v>
      </c>
      <c r="C36" s="3">
        <v>2</v>
      </c>
      <c r="D36" s="6"/>
      <c r="E36" s="6"/>
    </row>
    <row r="37" spans="1:5" ht="15" customHeight="1" thickBot="1" x14ac:dyDescent="0.3">
      <c r="A37" s="3">
        <v>30</v>
      </c>
      <c r="B37" s="5">
        <v>9</v>
      </c>
      <c r="C37" s="3">
        <v>1</v>
      </c>
      <c r="D37" s="6"/>
      <c r="E37" s="6"/>
    </row>
    <row r="38" spans="1:5" ht="15" customHeight="1" thickBot="1" x14ac:dyDescent="0.3">
      <c r="A38" s="3">
        <v>31</v>
      </c>
      <c r="B38" s="4">
        <v>8</v>
      </c>
      <c r="C38" s="6"/>
      <c r="D38" s="6"/>
      <c r="E38" s="6"/>
    </row>
    <row r="39" spans="1:5" ht="15" customHeight="1" thickBot="1" x14ac:dyDescent="0.3">
      <c r="A39" s="3">
        <v>32</v>
      </c>
      <c r="B39" s="4">
        <v>7</v>
      </c>
      <c r="C39" s="6"/>
      <c r="D39" s="6"/>
      <c r="E39" s="6"/>
    </row>
    <row r="40" spans="1:5" ht="15" customHeight="1" thickBot="1" x14ac:dyDescent="0.3">
      <c r="A40" s="3">
        <v>33</v>
      </c>
      <c r="B40" s="4">
        <v>6</v>
      </c>
      <c r="C40" s="6"/>
      <c r="D40" s="6"/>
      <c r="E40" s="6"/>
    </row>
    <row r="41" spans="1:5" ht="15" customHeight="1" thickBot="1" x14ac:dyDescent="0.3">
      <c r="A41" s="3">
        <v>34</v>
      </c>
      <c r="B41" s="4">
        <v>5</v>
      </c>
      <c r="C41" s="6"/>
      <c r="D41" s="6"/>
      <c r="E41" s="6"/>
    </row>
    <row r="42" spans="1:5" ht="15" customHeight="1" thickBot="1" x14ac:dyDescent="0.3">
      <c r="A42" s="3">
        <v>35</v>
      </c>
      <c r="B42" s="4">
        <v>4</v>
      </c>
      <c r="C42" s="6"/>
      <c r="D42" s="6"/>
      <c r="E42" s="6"/>
    </row>
    <row r="43" spans="1:5" ht="15" customHeight="1" thickBot="1" x14ac:dyDescent="0.3">
      <c r="A43" s="3">
        <v>36</v>
      </c>
      <c r="B43" s="4">
        <v>3</v>
      </c>
      <c r="C43" s="6"/>
      <c r="D43" s="6"/>
      <c r="E43" s="6"/>
    </row>
    <row r="44" spans="1:5" ht="15" customHeight="1" thickBot="1" x14ac:dyDescent="0.3">
      <c r="A44" s="3">
        <v>37</v>
      </c>
      <c r="B44" s="4">
        <v>2</v>
      </c>
      <c r="C44" s="6"/>
      <c r="D44" s="6"/>
      <c r="E44" s="6"/>
    </row>
    <row r="45" spans="1:5" ht="15" customHeight="1" thickBot="1" x14ac:dyDescent="0.3">
      <c r="A45" s="3">
        <v>38</v>
      </c>
      <c r="B45" s="4">
        <v>1</v>
      </c>
      <c r="C45" s="6"/>
      <c r="D45" s="6"/>
      <c r="E45" s="6"/>
    </row>
  </sheetData>
  <mergeCells count="7">
    <mergeCell ref="A1:E1"/>
    <mergeCell ref="A2:A4"/>
    <mergeCell ref="E2:E4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C4" sqref="C4"/>
    </sheetView>
  </sheetViews>
  <sheetFormatPr defaultColWidth="8.7109375" defaultRowHeight="15" x14ac:dyDescent="0.25"/>
  <cols>
    <col min="1" max="1" width="8.7109375" style="52"/>
    <col min="2" max="2" width="8.7109375" style="51"/>
    <col min="3" max="3" width="114.7109375" style="47" customWidth="1"/>
    <col min="4" max="16384" width="8.7109375" style="47"/>
  </cols>
  <sheetData>
    <row r="1" spans="1:3" x14ac:dyDescent="0.25">
      <c r="A1" s="44" t="s">
        <v>44</v>
      </c>
      <c r="B1" s="45" t="s">
        <v>40</v>
      </c>
      <c r="C1" s="46" t="s">
        <v>41</v>
      </c>
    </row>
    <row r="2" spans="1:3" s="50" customFormat="1" x14ac:dyDescent="0.25">
      <c r="A2" s="48" t="s">
        <v>42</v>
      </c>
      <c r="B2" s="49">
        <v>45020</v>
      </c>
      <c r="C2" s="50" t="s">
        <v>43</v>
      </c>
    </row>
    <row r="3" spans="1:3" x14ac:dyDescent="0.25">
      <c r="A3" s="86">
        <v>44927</v>
      </c>
      <c r="B3" s="51">
        <v>45187</v>
      </c>
      <c r="C3" s="47" t="s">
        <v>54</v>
      </c>
    </row>
  </sheetData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SPDaM 2024 SPEED</vt:lpstr>
      <vt:lpstr>Bodovanie</vt:lpstr>
      <vt:lpstr>Verzia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 SHS JAMES</cp:lastModifiedBy>
  <cp:lastPrinted>2022-09-09T15:10:25Z</cp:lastPrinted>
  <dcterms:created xsi:type="dcterms:W3CDTF">2018-07-04T13:57:02Z</dcterms:created>
  <dcterms:modified xsi:type="dcterms:W3CDTF">2024-12-11T09:36:58Z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222825-62ea-40f3-96b5-5375c07996e2_Enabled">
    <vt:lpwstr>true</vt:lpwstr>
  </property>
  <property fmtid="{D5CDD505-2E9C-101B-9397-08002B2CF9AE}" pid="3" name="MSIP_Label_07222825-62ea-40f3-96b5-5375c07996e2_SetDate">
    <vt:lpwstr>2022-09-09T15:10:10Z</vt:lpwstr>
  </property>
  <property fmtid="{D5CDD505-2E9C-101B-9397-08002B2CF9AE}" pid="4" name="MSIP_Label_07222825-62ea-40f3-96b5-5375c07996e2_Method">
    <vt:lpwstr>Privileged</vt:lpwstr>
  </property>
  <property fmtid="{D5CDD505-2E9C-101B-9397-08002B2CF9AE}" pid="5" name="MSIP_Label_07222825-62ea-40f3-96b5-5375c07996e2_Name">
    <vt:lpwstr>unrestricted_parent.2</vt:lpwstr>
  </property>
  <property fmtid="{D5CDD505-2E9C-101B-9397-08002B2CF9AE}" pid="6" name="MSIP_Label_07222825-62ea-40f3-96b5-5375c07996e2_SiteId">
    <vt:lpwstr>90c7a20a-f34b-40bf-bc48-b9253b6f5d20</vt:lpwstr>
  </property>
  <property fmtid="{D5CDD505-2E9C-101B-9397-08002B2CF9AE}" pid="7" name="MSIP_Label_07222825-62ea-40f3-96b5-5375c07996e2_ActionId">
    <vt:lpwstr>37637b94-4bc7-4cce-bc5b-d5db90b970dc</vt:lpwstr>
  </property>
  <property fmtid="{D5CDD505-2E9C-101B-9397-08002B2CF9AE}" pid="8" name="MSIP_Label_07222825-62ea-40f3-96b5-5375c07996e2_ContentBits">
    <vt:lpwstr>0</vt:lpwstr>
  </property>
</Properties>
</file>